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ilarO\Desktop\DÍA\11-4\Actividades\Estudiante\"/>
    </mc:Choice>
  </mc:AlternateContent>
  <xr:revisionPtr revIDLastSave="0" documentId="13_ncr:1_{DFB768C8-6E01-4867-B696-A9FCA3FD1BE0}" xr6:coauthVersionLast="45" xr6:coauthVersionMax="45" xr10:uidLastSave="{00000000-0000-0000-0000-000000000000}"/>
  <bookViews>
    <workbookView xWindow="852" yWindow="-108" windowWidth="22296" windowHeight="13176" activeTab="1" xr2:uid="{CA05812E-E5F8-4AA7-8801-F75F2F2879BE}"/>
  </bookViews>
  <sheets>
    <sheet name="Instrucciones" sheetId="2" r:id="rId1"/>
    <sheet name="Estimación de Capital Inicial" sheetId="1" r:id="rId2"/>
  </sheets>
  <externalReferences>
    <externalReference r:id="rId3"/>
    <externalReference r:id="rId4"/>
    <externalReference r:id="rId5"/>
  </externalReferences>
  <definedNames>
    <definedName name="cliente">[1]Clientes!$B$5:$B$31</definedName>
    <definedName name="Clientes">OFFSET([2]Clientes!$B$6,0,0,COUNTA([2]Clientes!$B:$B)-1)</definedName>
    <definedName name="Codigos">OFFSET('[2]Productos en Alquiler'!$B$5,0,0,COUNTA('[2]Productos en Alquiler'!$B:$B)-1)</definedName>
    <definedName name="Estado" localSheetId="0">No Comenzado, En proceso, Terminado</definedName>
    <definedName name="Estado">No Comenzado, En proceso, Terminado</definedName>
    <definedName name="estado_trab">'[1]Trabajos '!$J$5:$J$93</definedName>
    <definedName name="Fecha_trab">'[1]Trabajos '!$B$5:$B$93</definedName>
    <definedName name="Frecuencia">[3]Auxiliar!$C$3:$C$8</definedName>
    <definedName name="Pedido_N">'[1]Trabajos '!$E$5:$E$93</definedName>
    <definedName name="tipo_trabajo">'[1]Tipo de Trabajos'!$B$5:$B$30</definedName>
    <definedName name="Tipos">[3]Auxiliar!$A$3:$A$4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4" i="1"/>
  <c r="D13" i="1"/>
  <c r="D12" i="1"/>
  <c r="D11" i="1"/>
  <c r="D9" i="1"/>
  <c r="D8" i="1"/>
  <c r="D7" i="1"/>
  <c r="D32" i="1" l="1"/>
  <c r="D19" i="1"/>
  <c r="D34" i="1" l="1"/>
</calcChain>
</file>

<file path=xl/sharedStrings.xml><?xml version="1.0" encoding="utf-8"?>
<sst xmlns="http://schemas.openxmlformats.org/spreadsheetml/2006/main" count="36" uniqueCount="34">
  <si>
    <t>Gastos Mensuales</t>
  </si>
  <si>
    <t>Dinero inicial para empezar</t>
  </si>
  <si>
    <t>Costos Mensuales</t>
  </si>
  <si>
    <t>Salario de empleados</t>
  </si>
  <si>
    <t>Alquiler</t>
  </si>
  <si>
    <t>Publicidad / Marketing</t>
  </si>
  <si>
    <t>Insumos</t>
  </si>
  <si>
    <t>Teléfono / Internet</t>
  </si>
  <si>
    <t>Seguro</t>
  </si>
  <si>
    <t>Impuestos</t>
  </si>
  <si>
    <t>Servicios legales y contables</t>
  </si>
  <si>
    <t>Luz, Gas</t>
  </si>
  <si>
    <t>Otros</t>
  </si>
  <si>
    <t>Sub-Total</t>
  </si>
  <si>
    <t>Costos de una vez</t>
  </si>
  <si>
    <t>Equipos</t>
  </si>
  <si>
    <t>Decoración</t>
  </si>
  <si>
    <t>Instalaciones varias</t>
  </si>
  <si>
    <t>Inventario inicial</t>
  </si>
  <si>
    <t>Licencias y permisos</t>
  </si>
  <si>
    <t>Marketing de promoción y apertura</t>
  </si>
  <si>
    <t>Dinero en Caja</t>
  </si>
  <si>
    <t>Depósito de Alquiler</t>
  </si>
  <si>
    <t>Total Capital Inicial Estimado</t>
  </si>
  <si>
    <t>Estimación de Capital Inicial</t>
  </si>
  <si>
    <t>Instrucciones de Uso</t>
  </si>
  <si>
    <t>Completar</t>
  </si>
  <si>
    <t>En la hoja "Estimación de Capital Inicial" completar:</t>
  </si>
  <si>
    <t xml:space="preserve">1.- La estimación mensual de cada gasto en columna C y cuánto necesitaría tener al inicio para empezar en columna D. </t>
  </si>
  <si>
    <t>2.- La estimación de gastos por única vez al abrir el negocio</t>
  </si>
  <si>
    <t>Resultado</t>
  </si>
  <si>
    <t>En la celda D34 arrojará cuánto dinero inicial necesita para abrir su negocio</t>
  </si>
  <si>
    <t>Se asume que debe tener suficiente capital inicial para hacer frente a varios meses de costos mensuales. Esa estimación dependerá de su negocio.</t>
  </si>
  <si>
    <t>Salario Gerentes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</si>
</sst>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7C187"/>
      <name val="Calibri"/>
      <family val="2"/>
      <scheme val="minor"/>
    </font>
    <font>
      <i/>
      <u val="double"/>
      <sz val="11"/>
      <color theme="8" tint="-0.249977111117893"/>
      <name val="Calibri"/>
      <family val="2"/>
      <scheme val="minor"/>
    </font>
    <font>
      <i/>
      <u/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double">
        <color theme="7"/>
      </bottom>
      <diagonal/>
    </border>
    <border>
      <left/>
      <right/>
      <top/>
      <bottom style="double">
        <color theme="9"/>
      </bottom>
      <diagonal/>
    </border>
    <border>
      <left style="thin">
        <color theme="0" tint="-0.24994659260841701"/>
      </left>
      <right/>
      <top style="double">
        <color theme="9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165" fontId="0" fillId="0" borderId="0" xfId="1" applyNumberFormat="1" applyFont="1"/>
    <xf numFmtId="0" fontId="8" fillId="0" borderId="0" xfId="0" applyFont="1"/>
    <xf numFmtId="165" fontId="3" fillId="0" borderId="0" xfId="1" applyNumberFormat="1" applyFont="1"/>
    <xf numFmtId="0" fontId="0" fillId="0" borderId="0" xfId="0" applyBorder="1"/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165" fontId="10" fillId="0" borderId="0" xfId="1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/>
    <xf numFmtId="0" fontId="7" fillId="0" borderId="4" xfId="0" applyFont="1" applyBorder="1"/>
    <xf numFmtId="0" fontId="11" fillId="0" borderId="5" xfId="0" applyFont="1" applyBorder="1"/>
    <xf numFmtId="165" fontId="9" fillId="0" borderId="5" xfId="1" applyNumberFormat="1" applyFont="1" applyBorder="1"/>
    <xf numFmtId="165" fontId="0" fillId="0" borderId="6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2" fillId="0" borderId="0" xfId="2" applyBorder="1" applyAlignment="1"/>
    <xf numFmtId="0" fontId="1" fillId="2" borderId="0" xfId="3" applyFont="1" applyFill="1"/>
    <xf numFmtId="0" fontId="14" fillId="3" borderId="0" xfId="3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left" indent="3"/>
    </xf>
    <xf numFmtId="0" fontId="0" fillId="0" borderId="0" xfId="0" applyAlignment="1"/>
    <xf numFmtId="0" fontId="16" fillId="0" borderId="0" xfId="4" applyFont="1" applyAlignme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5">
    <cellStyle name="Encabezado 1" xfId="2" builtinId="16"/>
    <cellStyle name="Hipervínculo" xfId="4" builtinId="8"/>
    <cellStyle name="Millares" xfId="1" builtinId="3"/>
    <cellStyle name="Normal" xfId="0" builtinId="0"/>
    <cellStyle name="Normal 2" xfId="3" xr:uid="{696E667F-ACE6-450D-831B-7649DC1E1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seguimiento-de-ordenes-de-trabajo-en-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a/Dropbox/Planilla%20Excel/Plantillas%20a%20subir%202017/Ya%20subidas/Seguimiento%20de%20productos%20en%20Alquil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a/Dropbox/Planilla%20Excel/Plantillas%20a%20subir%202017/Ya%20subidas/Amortizaci&#243;n_Franc&#233;s%20con%20per&#237;odo%20de%20gra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lientes"/>
      <sheetName val="Tipo de Trabajos"/>
      <sheetName val="Trabajos "/>
      <sheetName val="Estado de trabajos"/>
      <sheetName val="Estado de cobranzas"/>
      <sheetName val="Ayuda"/>
    </sheetNames>
    <sheetDataSet>
      <sheetData sheetId="0"/>
      <sheetData sheetId="1">
        <row r="5">
          <cell r="B5" t="str">
            <v xml:space="preserve">DiMar </v>
          </cell>
        </row>
        <row r="6">
          <cell r="B6" t="str">
            <v>Victoria</v>
          </cell>
        </row>
        <row r="7">
          <cell r="B7" t="str">
            <v>Mue-B</v>
          </cell>
        </row>
        <row r="8">
          <cell r="B8" t="str">
            <v>Logitel</v>
          </cell>
        </row>
      </sheetData>
      <sheetData sheetId="2">
        <row r="5">
          <cell r="B5" t="str">
            <v>Fundas de almohadón</v>
          </cell>
        </row>
        <row r="6">
          <cell r="B6" t="str">
            <v>Individuales</v>
          </cell>
        </row>
        <row r="7">
          <cell r="B7" t="str">
            <v>Cortinas de Living</v>
          </cell>
        </row>
        <row r="8">
          <cell r="B8" t="str">
            <v>Mantel</v>
          </cell>
        </row>
        <row r="9">
          <cell r="B9" t="str">
            <v>Fundas de sillón</v>
          </cell>
        </row>
      </sheetData>
      <sheetData sheetId="3">
        <row r="5">
          <cell r="B5">
            <v>43113</v>
          </cell>
          <cell r="E5">
            <v>1</v>
          </cell>
          <cell r="J5" t="str">
            <v>Terminado</v>
          </cell>
        </row>
        <row r="6">
          <cell r="B6">
            <v>43114</v>
          </cell>
          <cell r="E6">
            <v>2</v>
          </cell>
          <cell r="J6" t="str">
            <v>No Empezado</v>
          </cell>
        </row>
        <row r="7">
          <cell r="B7">
            <v>43114</v>
          </cell>
          <cell r="E7">
            <v>3</v>
          </cell>
          <cell r="J7" t="str">
            <v>En Proceso</v>
          </cell>
        </row>
        <row r="8">
          <cell r="B8">
            <v>43115</v>
          </cell>
          <cell r="E8">
            <v>4</v>
          </cell>
          <cell r="J8" t="str">
            <v>No Empezado</v>
          </cell>
        </row>
        <row r="9">
          <cell r="B9">
            <v>43116</v>
          </cell>
          <cell r="E9">
            <v>5</v>
          </cell>
          <cell r="J9" t="str">
            <v>Terminado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lientes"/>
      <sheetName val="Productos en Alquiler"/>
      <sheetName val="Registro"/>
      <sheetName val="Reporte"/>
      <sheetName val="Distribución"/>
      <sheetName val="Ayuda"/>
    </sheetNames>
    <sheetDataSet>
      <sheetData sheetId="0" refreshError="1"/>
      <sheetData sheetId="1">
        <row r="5">
          <cell r="B5" t="str">
            <v>Cliente</v>
          </cell>
        </row>
        <row r="6">
          <cell r="B6" t="str">
            <v>Valerio SRL</v>
          </cell>
        </row>
        <row r="7">
          <cell r="B7" t="str">
            <v>Miguel Mathew</v>
          </cell>
        </row>
        <row r="8">
          <cell r="B8" t="str">
            <v>Marco López</v>
          </cell>
        </row>
        <row r="9">
          <cell r="B9" t="str">
            <v>Juan Perez</v>
          </cell>
        </row>
        <row r="10">
          <cell r="B10" t="str">
            <v>Pedro Sanchez</v>
          </cell>
        </row>
      </sheetData>
      <sheetData sheetId="2">
        <row r="4">
          <cell r="B4" t="str">
            <v>Código</v>
          </cell>
        </row>
        <row r="5">
          <cell r="B5" t="str">
            <v>A120</v>
          </cell>
        </row>
        <row r="6">
          <cell r="B6" t="str">
            <v>A121</v>
          </cell>
        </row>
        <row r="7">
          <cell r="B7" t="str">
            <v>A122</v>
          </cell>
        </row>
        <row r="8">
          <cell r="B8" t="str">
            <v>A123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A_Sistema_Francés_con_gracia"/>
      <sheetName val="Ayuda"/>
      <sheetName val="Auxiliar"/>
    </sheetNames>
    <sheetDataSet>
      <sheetData sheetId="0"/>
      <sheetData sheetId="1"/>
      <sheetData sheetId="2"/>
      <sheetData sheetId="3">
        <row r="3">
          <cell r="A3" t="str">
            <v>Capital</v>
          </cell>
          <cell r="C3" t="str">
            <v>Mensual</v>
          </cell>
        </row>
        <row r="4">
          <cell r="A4" t="str">
            <v>Capital e Intereses</v>
          </cell>
          <cell r="C4" t="str">
            <v>Bimensual</v>
          </cell>
        </row>
        <row r="5">
          <cell r="C5" t="str">
            <v>Trimestral</v>
          </cell>
        </row>
        <row r="6">
          <cell r="C6" t="str">
            <v>Cuatrimestral</v>
          </cell>
        </row>
        <row r="7">
          <cell r="C7" t="str">
            <v>Semestral</v>
          </cell>
        </row>
        <row r="8">
          <cell r="C8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A1D6-6337-4DF7-8614-9CD4B0BDC723}">
  <dimension ref="B1:N18"/>
  <sheetViews>
    <sheetView showGridLines="0" zoomScaleNormal="100" workbookViewId="0">
      <selection activeCell="K16" sqref="K16"/>
    </sheetView>
  </sheetViews>
  <sheetFormatPr baseColWidth="10" defaultRowHeight="14.4" x14ac:dyDescent="0.3"/>
  <cols>
    <col min="2" max="2" width="0.33203125" customWidth="1"/>
    <col min="13" max="13" width="15.88671875" customWidth="1"/>
    <col min="14" max="14" width="0.33203125" customWidth="1"/>
  </cols>
  <sheetData>
    <row r="1" spans="2:14" s="22" customFormat="1" ht="27.6" customHeight="1" x14ac:dyDescent="0.3"/>
    <row r="3" spans="2:14" ht="2.25" customHeigh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15.6" x14ac:dyDescent="0.3">
      <c r="B4" s="23"/>
      <c r="C4" s="29" t="s">
        <v>25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3"/>
    </row>
    <row r="5" spans="2:14" x14ac:dyDescent="0.3">
      <c r="B5" s="23"/>
      <c r="C5" s="24" t="s">
        <v>26</v>
      </c>
      <c r="N5" s="23"/>
    </row>
    <row r="6" spans="2:14" ht="4.5" customHeight="1" x14ac:dyDescent="0.3">
      <c r="B6" s="23"/>
      <c r="C6" s="24"/>
      <c r="N6" s="23"/>
    </row>
    <row r="7" spans="2:14" x14ac:dyDescent="0.3">
      <c r="B7" s="23"/>
      <c r="C7" t="s">
        <v>27</v>
      </c>
      <c r="N7" s="23"/>
    </row>
    <row r="8" spans="2:14" x14ac:dyDescent="0.3">
      <c r="B8" s="23"/>
      <c r="C8" s="26" t="s">
        <v>28</v>
      </c>
      <c r="D8" s="26"/>
      <c r="E8" s="28"/>
      <c r="F8" s="28"/>
      <c r="G8" s="28"/>
      <c r="H8" s="28"/>
      <c r="I8" s="28"/>
      <c r="J8" s="28"/>
      <c r="K8" s="28"/>
      <c r="L8" s="28"/>
      <c r="M8" s="28"/>
      <c r="N8" s="23"/>
    </row>
    <row r="9" spans="2:14" x14ac:dyDescent="0.3">
      <c r="B9" s="23"/>
      <c r="C9" s="26" t="s">
        <v>32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3"/>
    </row>
    <row r="10" spans="2:14" x14ac:dyDescent="0.3">
      <c r="B10" s="23"/>
      <c r="C10" s="26" t="s">
        <v>29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3"/>
    </row>
    <row r="11" spans="2:14" x14ac:dyDescent="0.3">
      <c r="B11" s="23"/>
      <c r="C11" s="25"/>
      <c r="N11" s="23"/>
    </row>
    <row r="12" spans="2:14" x14ac:dyDescent="0.3">
      <c r="B12" s="23"/>
      <c r="C12" s="24" t="s">
        <v>30</v>
      </c>
      <c r="N12" s="23"/>
    </row>
    <row r="13" spans="2:14" ht="3.75" customHeight="1" x14ac:dyDescent="0.3">
      <c r="B13" s="23"/>
      <c r="C13" s="24"/>
      <c r="N13" s="23"/>
    </row>
    <row r="14" spans="2:14" x14ac:dyDescent="0.3">
      <c r="B14" s="23"/>
      <c r="C14" s="26" t="s">
        <v>31</v>
      </c>
      <c r="N14" s="23"/>
    </row>
    <row r="15" spans="2:14" ht="4.5" customHeight="1" x14ac:dyDescent="0.3">
      <c r="B15" s="23"/>
      <c r="N15" s="23"/>
    </row>
    <row r="16" spans="2:14" x14ac:dyDescent="0.3">
      <c r="B16" s="23"/>
      <c r="C16" s="27"/>
      <c r="N16" s="23"/>
    </row>
    <row r="17" spans="2:14" ht="2.25" customHeight="1" x14ac:dyDescent="0.3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4" ht="15" customHeight="1" x14ac:dyDescent="0.3">
      <c r="C18" s="27"/>
    </row>
  </sheetData>
  <mergeCells count="1">
    <mergeCell ref="C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365A-1D89-4101-9B26-2C66FE0470BD}">
  <dimension ref="A1:F34"/>
  <sheetViews>
    <sheetView showGridLines="0" tabSelected="1" workbookViewId="0">
      <selection activeCell="H12" sqref="H12"/>
    </sheetView>
  </sheetViews>
  <sheetFormatPr baseColWidth="10" defaultRowHeight="14.4" x14ac:dyDescent="0.3"/>
  <cols>
    <col min="2" max="2" width="30.6640625" bestFit="1" customWidth="1"/>
    <col min="3" max="3" width="19.88671875" customWidth="1"/>
    <col min="4" max="4" width="22.44140625" customWidth="1"/>
  </cols>
  <sheetData>
    <row r="1" spans="2:6" s="22" customFormat="1" ht="27.6" customHeight="1" x14ac:dyDescent="0.3"/>
    <row r="3" spans="2:6" ht="20.399999999999999" thickBot="1" x14ac:dyDescent="0.45">
      <c r="B3" s="30" t="s">
        <v>24</v>
      </c>
      <c r="C3" s="30"/>
      <c r="D3" s="30"/>
      <c r="E3" s="30"/>
      <c r="F3" s="21"/>
    </row>
    <row r="4" spans="2:6" ht="15" thickTop="1" x14ac:dyDescent="0.3"/>
    <row r="5" spans="2:6" ht="28.8" x14ac:dyDescent="0.3">
      <c r="C5" s="13" t="s">
        <v>0</v>
      </c>
      <c r="D5" s="12" t="s">
        <v>1</v>
      </c>
    </row>
    <row r="6" spans="2:6" ht="16.2" thickBot="1" x14ac:dyDescent="0.35">
      <c r="B6" s="14" t="s">
        <v>2</v>
      </c>
      <c r="C6" s="15"/>
      <c r="D6" s="15"/>
    </row>
    <row r="7" spans="2:6" ht="15" thickTop="1" x14ac:dyDescent="0.3">
      <c r="B7" s="5" t="s">
        <v>33</v>
      </c>
      <c r="C7" s="6">
        <v>50000</v>
      </c>
      <c r="D7" s="7">
        <f>C7</f>
        <v>50000</v>
      </c>
    </row>
    <row r="8" spans="2:6" x14ac:dyDescent="0.3">
      <c r="B8" s="5" t="s">
        <v>3</v>
      </c>
      <c r="C8" s="6">
        <v>13000</v>
      </c>
      <c r="D8" s="7">
        <f>C8*3</f>
        <v>39000</v>
      </c>
    </row>
    <row r="9" spans="2:6" x14ac:dyDescent="0.3">
      <c r="B9" s="5" t="s">
        <v>4</v>
      </c>
      <c r="C9" s="6">
        <v>70000</v>
      </c>
      <c r="D9" s="7">
        <f>C9*6</f>
        <v>420000</v>
      </c>
    </row>
    <row r="10" spans="2:6" x14ac:dyDescent="0.3">
      <c r="B10" s="5" t="s">
        <v>5</v>
      </c>
      <c r="C10" s="6">
        <v>6500</v>
      </c>
      <c r="D10" s="7">
        <v>6500</v>
      </c>
    </row>
    <row r="11" spans="2:6" x14ac:dyDescent="0.3">
      <c r="B11" s="5" t="s">
        <v>6</v>
      </c>
      <c r="C11" s="6">
        <v>9500</v>
      </c>
      <c r="D11" s="7">
        <f>C11*3</f>
        <v>28500</v>
      </c>
    </row>
    <row r="12" spans="2:6" x14ac:dyDescent="0.3">
      <c r="B12" s="5" t="s">
        <v>7</v>
      </c>
      <c r="C12" s="6">
        <v>1000</v>
      </c>
      <c r="D12" s="7">
        <f>C12*3</f>
        <v>3000</v>
      </c>
    </row>
    <row r="13" spans="2:6" x14ac:dyDescent="0.3">
      <c r="B13" s="5" t="s">
        <v>9</v>
      </c>
      <c r="C13" s="6">
        <v>5600</v>
      </c>
      <c r="D13" s="7">
        <f>C13*3</f>
        <v>16800</v>
      </c>
    </row>
    <row r="14" spans="2:6" x14ac:dyDescent="0.3">
      <c r="B14" s="5" t="s">
        <v>8</v>
      </c>
      <c r="C14" s="6">
        <v>4300</v>
      </c>
      <c r="D14" s="7">
        <f>C14*12</f>
        <v>51600</v>
      </c>
    </row>
    <row r="15" spans="2:6" x14ac:dyDescent="0.3">
      <c r="B15" s="5" t="s">
        <v>10</v>
      </c>
      <c r="C15" s="6">
        <v>6700</v>
      </c>
      <c r="D15" s="7">
        <v>6700</v>
      </c>
    </row>
    <row r="16" spans="2:6" x14ac:dyDescent="0.3">
      <c r="B16" s="5" t="s">
        <v>11</v>
      </c>
      <c r="C16" s="6">
        <v>7200</v>
      </c>
      <c r="D16" s="7">
        <f>C16*3</f>
        <v>21600</v>
      </c>
    </row>
    <row r="17" spans="1:4" x14ac:dyDescent="0.3">
      <c r="B17" s="5" t="s">
        <v>12</v>
      </c>
      <c r="C17" s="6">
        <v>1200</v>
      </c>
      <c r="D17" s="7">
        <v>3500</v>
      </c>
    </row>
    <row r="18" spans="1:4" ht="9.75" customHeight="1" x14ac:dyDescent="0.3">
      <c r="B18" s="5"/>
      <c r="C18" s="8"/>
      <c r="D18" s="8"/>
    </row>
    <row r="19" spans="1:4" ht="15.6" x14ac:dyDescent="0.3">
      <c r="B19" s="3" t="s">
        <v>13</v>
      </c>
      <c r="C19" s="10"/>
      <c r="D19" s="11">
        <f>SUM(D7:D17)</f>
        <v>647200</v>
      </c>
    </row>
    <row r="20" spans="1:4" ht="15.6" x14ac:dyDescent="0.3">
      <c r="A20" s="1"/>
      <c r="C20" s="2"/>
      <c r="D20" s="2"/>
    </row>
    <row r="21" spans="1:4" ht="16.2" thickBot="1" x14ac:dyDescent="0.35">
      <c r="B21" s="16" t="s">
        <v>14</v>
      </c>
      <c r="C21" s="17"/>
      <c r="D21" s="17"/>
    </row>
    <row r="22" spans="1:4" ht="15" thickTop="1" x14ac:dyDescent="0.3">
      <c r="B22" t="s">
        <v>15</v>
      </c>
      <c r="C22" s="2"/>
      <c r="D22" s="18">
        <v>150000</v>
      </c>
    </row>
    <row r="23" spans="1:4" x14ac:dyDescent="0.3">
      <c r="B23" t="s">
        <v>16</v>
      </c>
      <c r="C23" s="2"/>
      <c r="D23" s="7">
        <v>25000</v>
      </c>
    </row>
    <row r="24" spans="1:4" x14ac:dyDescent="0.3">
      <c r="B24" t="s">
        <v>17</v>
      </c>
      <c r="C24" s="2"/>
      <c r="D24" s="7">
        <v>32000</v>
      </c>
    </row>
    <row r="25" spans="1:4" x14ac:dyDescent="0.3">
      <c r="B25" t="s">
        <v>18</v>
      </c>
      <c r="C25" s="2"/>
      <c r="D25" s="7">
        <v>25000</v>
      </c>
    </row>
    <row r="26" spans="1:4" x14ac:dyDescent="0.3">
      <c r="B26" t="s">
        <v>19</v>
      </c>
      <c r="C26" s="2"/>
      <c r="D26" s="7">
        <v>5200</v>
      </c>
    </row>
    <row r="27" spans="1:4" x14ac:dyDescent="0.3">
      <c r="B27" t="s">
        <v>20</v>
      </c>
      <c r="C27" s="2"/>
      <c r="D27" s="7">
        <v>2400</v>
      </c>
    </row>
    <row r="28" spans="1:4" x14ac:dyDescent="0.3">
      <c r="B28" t="s">
        <v>21</v>
      </c>
      <c r="C28" s="2"/>
      <c r="D28" s="7">
        <v>10000</v>
      </c>
    </row>
    <row r="29" spans="1:4" x14ac:dyDescent="0.3">
      <c r="B29" t="s">
        <v>22</v>
      </c>
      <c r="C29" s="2"/>
      <c r="D29" s="7">
        <v>30000</v>
      </c>
    </row>
    <row r="30" spans="1:4" x14ac:dyDescent="0.3">
      <c r="B30" t="s">
        <v>12</v>
      </c>
      <c r="C30" s="2"/>
      <c r="D30" s="7">
        <v>1500</v>
      </c>
    </row>
    <row r="31" spans="1:4" x14ac:dyDescent="0.3">
      <c r="C31" s="2"/>
      <c r="D31" s="2"/>
    </row>
    <row r="32" spans="1:4" ht="15.6" x14ac:dyDescent="0.3">
      <c r="A32" s="3"/>
      <c r="B32" s="3" t="s">
        <v>13</v>
      </c>
      <c r="C32" s="4"/>
      <c r="D32" s="9">
        <f>SUM(D22:D30)</f>
        <v>281100</v>
      </c>
    </row>
    <row r="34" spans="2:4" x14ac:dyDescent="0.3">
      <c r="B34" s="19" t="s">
        <v>23</v>
      </c>
      <c r="C34" s="19"/>
      <c r="D34" s="20">
        <f>D19+D32</f>
        <v>928300</v>
      </c>
    </row>
  </sheetData>
  <mergeCells count="1"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Estimación de Capital 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AguilarO</cp:lastModifiedBy>
  <dcterms:created xsi:type="dcterms:W3CDTF">2018-08-05T07:51:13Z</dcterms:created>
  <dcterms:modified xsi:type="dcterms:W3CDTF">2019-10-08T12:23:44Z</dcterms:modified>
</cp:coreProperties>
</file>