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7230" activeTab="1"/>
  </bookViews>
  <sheets>
    <sheet name="PLANILLA ABRIL" sheetId="3" r:id="rId1"/>
    <sheet name="CONTROL DE ASISTENCIA-ABRIL" sheetId="8" r:id="rId2"/>
  </sheets>
  <externalReferences>
    <externalReference r:id="rId3"/>
    <externalReference r:id="rId4"/>
  </externalReferences>
  <definedNames>
    <definedName name="AcumuladoDiario">'[1]2.Diario'!$L$8:OFFSET('[1]2.Diario'!$L$8,COUNTA('[1]2.Diario'!$B:$B)-COUNTA('[1]2.Diario'!$B$1:$B$8),0)</definedName>
    <definedName name="concepto">'[2]Codigos de Conceptos'!$B$1:$C$65536</definedName>
    <definedName name="fecha">[2]Caja!$B$10:$B$13</definedName>
    <definedName name="ListaCodigo">'[2]Codigos de Conceptos'!$C$7:$C$1000</definedName>
    <definedName name="TablaDiario">'[1]2.Diario'!$B$8:OFFSET('[1]2.Diario'!$L$8,COUNTA('[1]2.Diario'!$B:$B)-COUNTA('[1]2.Diario'!$B$1:$B$8),0)</definedName>
    <definedName name="Tipos">'[1]2.Diario'!$P$1:$W$1</definedName>
    <definedName name="TiposPositivos">'[1]2.Diario'!$P$3:$S$3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" l="1"/>
  <c r="H22" i="3" l="1"/>
  <c r="H23" i="3"/>
  <c r="I23" i="3" l="1"/>
  <c r="I22" i="3"/>
  <c r="J23" i="3"/>
  <c r="K23" i="3" s="1"/>
  <c r="L23" i="3" s="1"/>
  <c r="J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I6" i="3"/>
  <c r="I8" i="3" l="1"/>
  <c r="I18" i="3"/>
  <c r="I10" i="3"/>
  <c r="I12" i="3"/>
  <c r="I14" i="3"/>
  <c r="I16" i="3"/>
  <c r="I20" i="3"/>
  <c r="I7" i="3"/>
  <c r="I9" i="3"/>
  <c r="I11" i="3"/>
  <c r="I13" i="3"/>
  <c r="I15" i="3"/>
  <c r="I17" i="3"/>
  <c r="I19" i="3"/>
  <c r="I21" i="3"/>
  <c r="K22" i="3"/>
  <c r="L22" i="3" s="1"/>
  <c r="J9" i="3"/>
  <c r="J8" i="3"/>
  <c r="J11" i="3"/>
  <c r="J15" i="3"/>
  <c r="K15" i="3" s="1"/>
  <c r="L15" i="3" s="1"/>
  <c r="J20" i="3"/>
  <c r="K20" i="3" s="1"/>
  <c r="L20" i="3" s="1"/>
  <c r="J6" i="3"/>
  <c r="K6" i="3" s="1"/>
  <c r="L6" i="3" s="1"/>
  <c r="J7" i="3"/>
  <c r="J10" i="3"/>
  <c r="J12" i="3"/>
  <c r="K12" i="3" s="1"/>
  <c r="L12" i="3" s="1"/>
  <c r="J16" i="3"/>
  <c r="K16" i="3" s="1"/>
  <c r="L16" i="3" s="1"/>
  <c r="J17" i="3"/>
  <c r="J19" i="3"/>
  <c r="K19" i="3" s="1"/>
  <c r="L19" i="3" s="1"/>
  <c r="K9" i="3"/>
  <c r="L9" i="3" s="1"/>
  <c r="J13" i="3"/>
  <c r="J18" i="3"/>
  <c r="K18" i="3" s="1"/>
  <c r="L18" i="3" s="1"/>
  <c r="K10" i="3"/>
  <c r="L10" i="3" s="1"/>
  <c r="J14" i="3"/>
  <c r="K14" i="3" s="1"/>
  <c r="L14" i="3" s="1"/>
  <c r="J21" i="3"/>
  <c r="K11" i="3"/>
  <c r="L11" i="3" s="1"/>
  <c r="K17" i="3" l="1"/>
  <c r="L17" i="3" s="1"/>
  <c r="K7" i="3"/>
  <c r="L7" i="3" s="1"/>
  <c r="K21" i="3"/>
  <c r="L21" i="3" s="1"/>
  <c r="K13" i="3"/>
  <c r="L13" i="3" s="1"/>
  <c r="K8" i="3"/>
  <c r="L8" i="3" s="1"/>
  <c r="L24" i="3" l="1"/>
</calcChain>
</file>

<file path=xl/sharedStrings.xml><?xml version="1.0" encoding="utf-8"?>
<sst xmlns="http://schemas.openxmlformats.org/spreadsheetml/2006/main" count="540" uniqueCount="75">
  <si>
    <t>PUESTO</t>
  </si>
  <si>
    <t>HORAS LABOR.</t>
  </si>
  <si>
    <t>SALARIO BRUTO</t>
  </si>
  <si>
    <t>DEDUCCIONES</t>
  </si>
  <si>
    <t>SALARIO NETO</t>
  </si>
  <si>
    <t>CEDULA</t>
  </si>
  <si>
    <t>COLABORADORES</t>
  </si>
  <si>
    <t>Gerente General</t>
  </si>
  <si>
    <t>TOTAL DEDUC.</t>
  </si>
  <si>
    <t xml:space="preserve">TOTAL SALARIO BASE </t>
  </si>
  <si>
    <t>BANCO POP. 1%</t>
  </si>
  <si>
    <t>Asist. Admi y Finanzas</t>
  </si>
  <si>
    <t>Asist. Mercadeo y Ventas</t>
  </si>
  <si>
    <t>C.C.S.S 10%</t>
  </si>
  <si>
    <t>Castillo Cortez Brian</t>
  </si>
  <si>
    <t>Monge Gonzales kathia</t>
  </si>
  <si>
    <t xml:space="preserve">Valle Miranda Angelis </t>
  </si>
  <si>
    <t>Murillo Aragon Jennifer</t>
  </si>
  <si>
    <t xml:space="preserve">Sandoval Vega Michelle </t>
  </si>
  <si>
    <t>Asistent.Gerente</t>
  </si>
  <si>
    <t>Gerent. Admi y Finanzas</t>
  </si>
  <si>
    <t>Asist.Admi y Finanzas</t>
  </si>
  <si>
    <t>Gerente.Talento Hum.</t>
  </si>
  <si>
    <t>Asist.Talento hum.</t>
  </si>
  <si>
    <t>Asist.Talento Hum.</t>
  </si>
  <si>
    <t>Gerente. Mercadeo y Ventas</t>
  </si>
  <si>
    <t>Gerente.Producción</t>
  </si>
  <si>
    <t>Asist. Producción</t>
  </si>
  <si>
    <t xml:space="preserve">Asist. Producción </t>
  </si>
  <si>
    <t>Palacios Taleno Leandro</t>
  </si>
  <si>
    <t xml:space="preserve">Hidalgo Palacios Yeilyn </t>
  </si>
  <si>
    <t xml:space="preserve">Aleman Martinez Darlin </t>
  </si>
  <si>
    <t xml:space="preserve">Rocha Vargas Illekary </t>
  </si>
  <si>
    <t xml:space="preserve">Diaz Cisnero Tania </t>
  </si>
  <si>
    <t xml:space="preserve">Hurtado Telles Jason </t>
  </si>
  <si>
    <t xml:space="preserve">Sandino Garcia Joshua </t>
  </si>
  <si>
    <t>Sandoval  Gennesis</t>
  </si>
  <si>
    <t>Perez Hernandez María</t>
  </si>
  <si>
    <t xml:space="preserve">Cortes García Adolfo </t>
  </si>
  <si>
    <t>2 086 100</t>
  </si>
  <si>
    <t>2 809 244</t>
  </si>
  <si>
    <t>2 798 348</t>
  </si>
  <si>
    <t>2 807 206</t>
  </si>
  <si>
    <t>2 802 222</t>
  </si>
  <si>
    <t>2 803 066</t>
  </si>
  <si>
    <t>155824377101</t>
  </si>
  <si>
    <t>155821190511</t>
  </si>
  <si>
    <t>FECHA DE INGRESO</t>
  </si>
  <si>
    <t>2 774 991</t>
  </si>
  <si>
    <t>Cardona Jarquín Wendy</t>
  </si>
  <si>
    <t>2 805 243</t>
  </si>
  <si>
    <t>Ortega Aguilar Fabian</t>
  </si>
  <si>
    <t>2 808 063</t>
  </si>
  <si>
    <t>2 800 606</t>
  </si>
  <si>
    <t>2 813 471</t>
  </si>
  <si>
    <t>5 432 368</t>
  </si>
  <si>
    <t>2 784 945</t>
  </si>
  <si>
    <t>MONTO TOTAL DE PLANILLA</t>
  </si>
  <si>
    <t>2 803 980</t>
  </si>
  <si>
    <t xml:space="preserve">Perez Muñoz Gabriela </t>
  </si>
  <si>
    <t>HORA DE ENTRADA</t>
  </si>
  <si>
    <t xml:space="preserve">CONTROL DE ASISTENCIA </t>
  </si>
  <si>
    <t>Miércoles 04/04/2018</t>
  </si>
  <si>
    <t>Jueves 05/04/2018</t>
  </si>
  <si>
    <t>Miércoles 11/04/2018</t>
  </si>
  <si>
    <t>Jueves 12/04/2018</t>
  </si>
  <si>
    <t>Miércoles 18/04/2018</t>
  </si>
  <si>
    <t>Jueves 19/04/2018</t>
  </si>
  <si>
    <t>Miércoles 25/04/2018</t>
  </si>
  <si>
    <t>Jueves 26/04/2018</t>
  </si>
  <si>
    <t>HORA DE SALIDA</t>
  </si>
  <si>
    <t>TOTAL HORAS NO LABORADAS</t>
  </si>
  <si>
    <t>HORAS NO LABORADAS</t>
  </si>
  <si>
    <t xml:space="preserve">PlANILLA MES DE: </t>
  </si>
  <si>
    <t xml:space="preserve">CONTROL DE ASISTENCIA MES DE: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</si>
</sst>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[$$-409]* #,##0.00_);_([$$-409]* \(#,##0.00\);_([$$-409]* &quot;-&quot;??_);_(@_)"/>
    <numFmt numFmtId="165" formatCode="_([$$-409]* #,##0_);_([$$-409]* \(#,##0\);_([$$-409]* &quot;-&quot;_);_(@_)"/>
    <numFmt numFmtId="172" formatCode="_(&quot;$&quot;* #,##0.00_);_(&quot;$&quot;* \(#,##0.00\);_(&quot;$&quot;* &quot;-&quot;??_);_(@_)"/>
    <numFmt numFmtId="176" formatCode="h:mm;@"/>
    <numFmt numFmtId="177" formatCode="s\t\a\nd\a\rd"/>
    <numFmt numFmtId="179" formatCode="\$#,##0\ ;\(\$#,##0\)"/>
    <numFmt numFmtId="180" formatCode="_-* #,##0.00\ [$€]_-;\-* #,##0.00\ [$€]_-;_-* &quot;-&quot;??\ [$€]_-;_-@_-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Calibri"/>
      <family val="2"/>
    </font>
    <font>
      <u/>
      <sz val="10"/>
      <color theme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Verdana"/>
      <family val="2"/>
    </font>
    <font>
      <b/>
      <sz val="18"/>
      <color indexed="62"/>
      <name val="Cambria"/>
      <family val="2"/>
    </font>
  </fonts>
  <fills count="1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6">
    <xf numFmtId="0" fontId="0" fillId="0" borderId="0"/>
    <xf numFmtId="0" fontId="3" fillId="2" borderId="2" applyNumberFormat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  <xf numFmtId="172" fontId="6" fillId="0" borderId="0" applyFont="0" applyFill="0" applyBorder="0" applyAlignment="0" applyProtection="0"/>
    <xf numFmtId="177" fontId="11" fillId="0" borderId="0"/>
    <xf numFmtId="179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6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6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6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6" fillId="17" borderId="0" applyNumberFormat="0" applyBorder="0" applyAlignment="0" applyProtection="0"/>
    <xf numFmtId="180" fontId="17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40">
    <xf numFmtId="0" fontId="0" fillId="0" borderId="0" xfId="0"/>
    <xf numFmtId="0" fontId="1" fillId="4" borderId="0" xfId="0" applyFont="1" applyFill="1" applyBorder="1" applyAlignment="1">
      <alignment horizontal="center" vertical="center"/>
    </xf>
    <xf numFmtId="0" fontId="0" fillId="4" borderId="0" xfId="0" applyFill="1"/>
    <xf numFmtId="0" fontId="3" fillId="2" borderId="2" xfId="1" applyAlignment="1">
      <alignment horizontal="center" vertical="center" wrapText="1"/>
    </xf>
    <xf numFmtId="0" fontId="3" fillId="2" borderId="2" xfId="1" applyAlignment="1">
      <alignment horizontal="left" vertical="center"/>
    </xf>
    <xf numFmtId="0" fontId="3" fillId="2" borderId="2" xfId="1"/>
    <xf numFmtId="165" fontId="3" fillId="2" borderId="2" xfId="1" applyNumberFormat="1" applyAlignment="1">
      <alignment horizontal="left" vertical="center" wrapText="1"/>
    </xf>
    <xf numFmtId="164" fontId="3" fillId="2" borderId="2" xfId="1" applyNumberFormat="1" applyAlignment="1">
      <alignment horizontal="center" vertical="center" wrapText="1"/>
    </xf>
    <xf numFmtId="165" fontId="3" fillId="2" borderId="2" xfId="1" applyNumberFormat="1" applyAlignment="1">
      <alignment horizontal="center" vertical="center" wrapText="1"/>
    </xf>
    <xf numFmtId="164" fontId="3" fillId="2" borderId="2" xfId="1" applyNumberFormat="1"/>
    <xf numFmtId="14" fontId="3" fillId="2" borderId="2" xfId="1" applyNumberFormat="1" applyAlignment="1">
      <alignment horizontal="center" vertical="center" wrapText="1"/>
    </xf>
    <xf numFmtId="0" fontId="3" fillId="2" borderId="2" xfId="1" applyAlignment="1">
      <alignment horizontal="left"/>
    </xf>
    <xf numFmtId="49" fontId="3" fillId="2" borderId="2" xfId="1" applyNumberFormat="1"/>
    <xf numFmtId="0" fontId="3" fillId="3" borderId="2" xfId="1" applyFill="1" applyAlignment="1">
      <alignment horizontal="center" vertical="center"/>
    </xf>
    <xf numFmtId="0" fontId="3" fillId="3" borderId="2" xfId="1" applyFill="1" applyAlignment="1">
      <alignment vertical="center"/>
    </xf>
    <xf numFmtId="0" fontId="5" fillId="3" borderId="0" xfId="2" applyFont="1" applyFill="1"/>
    <xf numFmtId="0" fontId="3" fillId="5" borderId="2" xfId="1" applyFill="1" applyAlignment="1">
      <alignment horizontal="left" vertical="center" wrapText="1"/>
    </xf>
    <xf numFmtId="0" fontId="3" fillId="5" borderId="2" xfId="1" applyFill="1" applyAlignment="1">
      <alignment vertical="center" wrapText="1"/>
    </xf>
    <xf numFmtId="3" fontId="3" fillId="6" borderId="2" xfId="1" applyNumberFormat="1" applyFill="1" applyAlignment="1">
      <alignment horizontal="center" wrapText="1"/>
    </xf>
    <xf numFmtId="0" fontId="3" fillId="6" borderId="2" xfId="1" applyNumberFormat="1" applyFill="1" applyAlignment="1">
      <alignment horizontal="center" vertical="center" wrapText="1"/>
    </xf>
    <xf numFmtId="164" fontId="3" fillId="6" borderId="2" xfId="1" applyNumberFormat="1" applyFill="1" applyAlignment="1">
      <alignment horizontal="center" vertical="center" wrapText="1"/>
    </xf>
    <xf numFmtId="0" fontId="7" fillId="4" borderId="0" xfId="3" applyFill="1" applyBorder="1" applyAlignment="1">
      <alignment vertical="center"/>
    </xf>
    <xf numFmtId="0" fontId="9" fillId="4" borderId="1" xfId="3" applyFont="1" applyFill="1" applyBorder="1" applyAlignment="1">
      <alignment vertical="center"/>
    </xf>
    <xf numFmtId="0" fontId="3" fillId="3" borderId="2" xfId="1" applyFill="1" applyAlignment="1">
      <alignment horizontal="center" vertical="top"/>
    </xf>
    <xf numFmtId="0" fontId="3" fillId="5" borderId="2" xfId="1" applyFill="1" applyAlignment="1">
      <alignment horizontal="left" vertical="top" wrapText="1"/>
    </xf>
    <xf numFmtId="0" fontId="3" fillId="2" borderId="2" xfId="1" applyAlignment="1">
      <alignment horizontal="left" vertical="top"/>
    </xf>
    <xf numFmtId="0" fontId="3" fillId="2" borderId="2" xfId="1" applyAlignment="1">
      <alignment vertical="top"/>
    </xf>
    <xf numFmtId="0" fontId="3" fillId="5" borderId="2" xfId="1" applyFill="1" applyAlignment="1">
      <alignment vertical="top" wrapText="1"/>
    </xf>
    <xf numFmtId="49" fontId="3" fillId="2" borderId="2" xfId="1" applyNumberFormat="1" applyAlignment="1">
      <alignment vertical="top"/>
    </xf>
    <xf numFmtId="0" fontId="5" fillId="3" borderId="0" xfId="2" applyFont="1" applyFill="1" applyAlignment="1">
      <alignment vertical="top"/>
    </xf>
    <xf numFmtId="0" fontId="3" fillId="2" borderId="2" xfId="1" applyAlignment="1">
      <alignment horizontal="center" vertical="top"/>
    </xf>
    <xf numFmtId="0" fontId="0" fillId="3" borderId="0" xfId="0" applyFill="1"/>
    <xf numFmtId="0" fontId="8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76" fontId="3" fillId="2" borderId="2" xfId="1" applyNumberFormat="1" applyAlignment="1">
      <alignment horizontal="center" vertical="top"/>
    </xf>
    <xf numFmtId="2" fontId="5" fillId="3" borderId="0" xfId="2" applyNumberFormat="1" applyFont="1" applyFill="1"/>
    <xf numFmtId="0" fontId="2" fillId="4" borderId="0" xfId="0" applyFont="1" applyFill="1" applyBorder="1" applyAlignment="1">
      <alignment horizontal="center" vertical="center"/>
    </xf>
    <xf numFmtId="0" fontId="3" fillId="2" borderId="2" xfId="1" applyAlignment="1">
      <alignment horizontal="center" vertical="center" wrapText="1"/>
    </xf>
    <xf numFmtId="0" fontId="3" fillId="2" borderId="2" xfId="1" applyAlignment="1">
      <alignment horizontal="center" vertical="center"/>
    </xf>
    <xf numFmtId="0" fontId="3" fillId="2" borderId="2" xfId="1" applyAlignment="1">
      <alignment horizontal="center" vertical="top"/>
    </xf>
  </cellXfs>
  <cellStyles count="36">
    <cellStyle name="Beløb0" xfId="7"/>
    <cellStyle name="Dato" xfId="8"/>
    <cellStyle name="Énfasis 1" xfId="13"/>
    <cellStyle name="Énfasis 2" xfId="14"/>
    <cellStyle name="Énfasis 3" xfId="15"/>
    <cellStyle name="Énfasis1 - 20%" xfId="16"/>
    <cellStyle name="Énfasis1 - 40%" xfId="17"/>
    <cellStyle name="Énfasis1 - 60%" xfId="18"/>
    <cellStyle name="Énfasis2 - 20%" xfId="19"/>
    <cellStyle name="Énfasis2 - 40%" xfId="20"/>
    <cellStyle name="Énfasis2 - 60%" xfId="21"/>
    <cellStyle name="Énfasis3 - 20%" xfId="22"/>
    <cellStyle name="Énfasis3 - 40%" xfId="23"/>
    <cellStyle name="Énfasis3 - 60%" xfId="24"/>
    <cellStyle name="Énfasis4 - 20%" xfId="25"/>
    <cellStyle name="Énfasis4 - 40%" xfId="26"/>
    <cellStyle name="Énfasis4 - 60%" xfId="27"/>
    <cellStyle name="Énfasis5 - 20%" xfId="28"/>
    <cellStyle name="Énfasis5 - 40%" xfId="29"/>
    <cellStyle name="Énfasis5 - 60%" xfId="30"/>
    <cellStyle name="Énfasis6 - 20%" xfId="31"/>
    <cellStyle name="Énfasis6 - 40%" xfId="32"/>
    <cellStyle name="Énfasis6 - 60%" xfId="33"/>
    <cellStyle name="Euro" xfId="34"/>
    <cellStyle name="Fast" xfId="9"/>
    <cellStyle name="Hipervínculo 2" xfId="12"/>
    <cellStyle name="Moneda 2" xfId="5"/>
    <cellStyle name="Normal" xfId="0" builtinId="0"/>
    <cellStyle name="Normal 2" xfId="4"/>
    <cellStyle name="Normal 3" xfId="6"/>
    <cellStyle name="Normal 4" xfId="11"/>
    <cellStyle name="Punktum0" xfId="10"/>
    <cellStyle name="Salida" xfId="1" builtinId="21"/>
    <cellStyle name="Texto explicativo" xfId="2" builtinId="53"/>
    <cellStyle name="Título" xfId="3" builtinId="15"/>
    <cellStyle name="Título de hoja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0</xdr:row>
      <xdr:rowOff>0</xdr:rowOff>
    </xdr:from>
    <xdr:to>
      <xdr:col>13</xdr:col>
      <xdr:colOff>106045</xdr:colOff>
      <xdr:row>2</xdr:row>
      <xdr:rowOff>9525</xdr:rowOff>
    </xdr:to>
    <xdr:sp macro="" textlink="">
      <xdr:nvSpPr>
        <xdr:cNvPr id="3" name="8 Cuadro de text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9305925" y="0"/>
          <a:ext cx="2763520" cy="609600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PE" sz="900" b="1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Gaspar Tours S.A.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PE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Costa Rica empieza aquí, </a:t>
          </a: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“Los Chiles”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Cédula Jurídica: 1-101-255-2-506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n-US" sz="105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 </a:t>
          </a:r>
          <a:endParaRPr lang="es-CR" sz="105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100">
              <a:solidFill>
                <a:schemeClr val="tx1"/>
              </a:solidFill>
              <a:effectLst/>
              <a:latin typeface="Calibri"/>
              <a:ea typeface="Calibri"/>
              <a:cs typeface="Times New Roman"/>
            </a:rPr>
            <a:t> </a:t>
          </a:r>
          <a:endParaRPr lang="es-CR" sz="11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638175</xdr:colOff>
      <xdr:row>1</xdr:row>
      <xdr:rowOff>293137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8175" cy="597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2114550</xdr:colOff>
      <xdr:row>0</xdr:row>
      <xdr:rowOff>9525</xdr:rowOff>
    </xdr:from>
    <xdr:to>
      <xdr:col>7</xdr:col>
      <xdr:colOff>1270</xdr:colOff>
      <xdr:row>3</xdr:row>
      <xdr:rowOff>0</xdr:rowOff>
    </xdr:to>
    <xdr:sp macro="" textlink="">
      <xdr:nvSpPr>
        <xdr:cNvPr id="2" name="8 Cuadro de text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6791325" y="9525"/>
          <a:ext cx="2763520" cy="561975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PE" sz="900" b="1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Gaspar Tours S.A.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PE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Costa Rica empieza aquí, </a:t>
          </a: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“Los Chiles”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Cédula Jurídica: 1-101-255-2-506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n-US" sz="105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 </a:t>
          </a:r>
          <a:endParaRPr lang="es-CR" sz="105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100">
              <a:solidFill>
                <a:schemeClr val="tx1"/>
              </a:solidFill>
              <a:effectLst/>
              <a:latin typeface="Calibri"/>
              <a:ea typeface="Calibri"/>
              <a:cs typeface="Times New Roman"/>
            </a:rPr>
            <a:t> </a:t>
          </a:r>
          <a:endParaRPr lang="es-CR" sz="11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2</xdr:col>
      <xdr:colOff>523875</xdr:colOff>
      <xdr:row>0</xdr:row>
      <xdr:rowOff>0</xdr:rowOff>
    </xdr:from>
    <xdr:to>
      <xdr:col>2</xdr:col>
      <xdr:colOff>1123950</xdr:colOff>
      <xdr:row>2</xdr:row>
      <xdr:rowOff>181239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0"/>
          <a:ext cx="600075" cy="562239"/>
        </a:xfrm>
        <a:prstGeom prst="rect">
          <a:avLst/>
        </a:prstGeom>
      </xdr:spPr>
    </xdr:pic>
    <xdr:clientData/>
  </xdr:twoCellAnchor>
  <xdr:twoCellAnchor>
    <xdr:from>
      <xdr:col>4</xdr:col>
      <xdr:colOff>2114550</xdr:colOff>
      <xdr:row>26</xdr:row>
      <xdr:rowOff>9525</xdr:rowOff>
    </xdr:from>
    <xdr:to>
      <xdr:col>7</xdr:col>
      <xdr:colOff>1270</xdr:colOff>
      <xdr:row>34</xdr:row>
      <xdr:rowOff>26035</xdr:rowOff>
    </xdr:to>
    <xdr:sp macro="" textlink="">
      <xdr:nvSpPr>
        <xdr:cNvPr id="4" name="8 Cuadro de texto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/>
      </xdr:nvSpPr>
      <xdr:spPr>
        <a:xfrm>
          <a:off x="6797675" y="9525"/>
          <a:ext cx="2760345" cy="1540510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PE" sz="900" b="1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Gaspar Tours S.A.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PE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Costa Rica empieza aquí, </a:t>
          </a: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“Los Chiles”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Cédula Jurídica: 1-101-255-2-506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n-US" sz="105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 </a:t>
          </a:r>
          <a:endParaRPr lang="es-CR" sz="105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100">
              <a:solidFill>
                <a:schemeClr val="tx1"/>
              </a:solidFill>
              <a:effectLst/>
              <a:latin typeface="Calibri"/>
              <a:ea typeface="Calibri"/>
              <a:cs typeface="Times New Roman"/>
            </a:rPr>
            <a:t> </a:t>
          </a:r>
          <a:endParaRPr lang="es-CR" sz="11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2</xdr:col>
      <xdr:colOff>523875</xdr:colOff>
      <xdr:row>26</xdr:row>
      <xdr:rowOff>0</xdr:rowOff>
    </xdr:from>
    <xdr:to>
      <xdr:col>2</xdr:col>
      <xdr:colOff>1123950</xdr:colOff>
      <xdr:row>28</xdr:row>
      <xdr:rowOff>181239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0"/>
          <a:ext cx="600075" cy="562239"/>
        </a:xfrm>
        <a:prstGeom prst="rect">
          <a:avLst/>
        </a:prstGeom>
      </xdr:spPr>
    </xdr:pic>
    <xdr:clientData/>
  </xdr:twoCellAnchor>
  <xdr:twoCellAnchor>
    <xdr:from>
      <xdr:col>4</xdr:col>
      <xdr:colOff>2114550</xdr:colOff>
      <xdr:row>52</xdr:row>
      <xdr:rowOff>9525</xdr:rowOff>
    </xdr:from>
    <xdr:to>
      <xdr:col>7</xdr:col>
      <xdr:colOff>1270</xdr:colOff>
      <xdr:row>60</xdr:row>
      <xdr:rowOff>26035</xdr:rowOff>
    </xdr:to>
    <xdr:sp macro="" textlink="">
      <xdr:nvSpPr>
        <xdr:cNvPr id="6" name="8 Cuadro de text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/>
      </xdr:nvSpPr>
      <xdr:spPr>
        <a:xfrm>
          <a:off x="6797675" y="9525"/>
          <a:ext cx="2760345" cy="1540510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PE" sz="900" b="1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Gaspar Tours S.A.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PE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Costa Rica empieza aquí, </a:t>
          </a: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“Los Chiles”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Cédula Jurídica: 1-101-255-2-506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n-US" sz="105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 </a:t>
          </a:r>
          <a:endParaRPr lang="es-CR" sz="105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100">
              <a:solidFill>
                <a:schemeClr val="tx1"/>
              </a:solidFill>
              <a:effectLst/>
              <a:latin typeface="Calibri"/>
              <a:ea typeface="Calibri"/>
              <a:cs typeface="Times New Roman"/>
            </a:rPr>
            <a:t> </a:t>
          </a:r>
          <a:endParaRPr lang="es-CR" sz="11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2</xdr:col>
      <xdr:colOff>523875</xdr:colOff>
      <xdr:row>52</xdr:row>
      <xdr:rowOff>0</xdr:rowOff>
    </xdr:from>
    <xdr:to>
      <xdr:col>2</xdr:col>
      <xdr:colOff>1123950</xdr:colOff>
      <xdr:row>54</xdr:row>
      <xdr:rowOff>181239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0"/>
          <a:ext cx="600075" cy="562239"/>
        </a:xfrm>
        <a:prstGeom prst="rect">
          <a:avLst/>
        </a:prstGeom>
      </xdr:spPr>
    </xdr:pic>
    <xdr:clientData/>
  </xdr:twoCellAnchor>
  <xdr:twoCellAnchor>
    <xdr:from>
      <xdr:col>4</xdr:col>
      <xdr:colOff>2114550</xdr:colOff>
      <xdr:row>78</xdr:row>
      <xdr:rowOff>9525</xdr:rowOff>
    </xdr:from>
    <xdr:to>
      <xdr:col>7</xdr:col>
      <xdr:colOff>1270</xdr:colOff>
      <xdr:row>86</xdr:row>
      <xdr:rowOff>26035</xdr:rowOff>
    </xdr:to>
    <xdr:sp macro="" textlink="">
      <xdr:nvSpPr>
        <xdr:cNvPr id="8" name="8 Cuadro de texto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/>
      </xdr:nvSpPr>
      <xdr:spPr>
        <a:xfrm>
          <a:off x="6797675" y="9525"/>
          <a:ext cx="2760345" cy="1540510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PE" sz="900" b="1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Gaspar Tours S.A.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PE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Costa Rica empieza aquí, </a:t>
          </a: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“Los Chiles”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Cédula Jurídica: 1-101-255-2-506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n-US" sz="105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 </a:t>
          </a:r>
          <a:endParaRPr lang="es-CR" sz="105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100">
              <a:solidFill>
                <a:schemeClr val="tx1"/>
              </a:solidFill>
              <a:effectLst/>
              <a:latin typeface="Calibri"/>
              <a:ea typeface="Calibri"/>
              <a:cs typeface="Times New Roman"/>
            </a:rPr>
            <a:t> </a:t>
          </a:r>
          <a:endParaRPr lang="es-CR" sz="11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2</xdr:col>
      <xdr:colOff>523875</xdr:colOff>
      <xdr:row>78</xdr:row>
      <xdr:rowOff>0</xdr:rowOff>
    </xdr:from>
    <xdr:to>
      <xdr:col>2</xdr:col>
      <xdr:colOff>1123950</xdr:colOff>
      <xdr:row>80</xdr:row>
      <xdr:rowOff>181239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0"/>
          <a:ext cx="600075" cy="562239"/>
        </a:xfrm>
        <a:prstGeom prst="rect">
          <a:avLst/>
        </a:prstGeom>
      </xdr:spPr>
    </xdr:pic>
    <xdr:clientData/>
  </xdr:twoCellAnchor>
  <xdr:twoCellAnchor>
    <xdr:from>
      <xdr:col>4</xdr:col>
      <xdr:colOff>2114550</xdr:colOff>
      <xdr:row>104</xdr:row>
      <xdr:rowOff>9525</xdr:rowOff>
    </xdr:from>
    <xdr:to>
      <xdr:col>7</xdr:col>
      <xdr:colOff>1270</xdr:colOff>
      <xdr:row>112</xdr:row>
      <xdr:rowOff>26035</xdr:rowOff>
    </xdr:to>
    <xdr:sp macro="" textlink="">
      <xdr:nvSpPr>
        <xdr:cNvPr id="10" name="8 Cuadro de texto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/>
      </xdr:nvSpPr>
      <xdr:spPr>
        <a:xfrm>
          <a:off x="6797675" y="9525"/>
          <a:ext cx="2760345" cy="1540510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PE" sz="900" b="1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Gaspar Tours S.A.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PE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Costa Rica empieza aquí, </a:t>
          </a: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“Los Chiles”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Cédula Jurídica: 1-101-255-2-506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n-US" sz="105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 </a:t>
          </a:r>
          <a:endParaRPr lang="es-CR" sz="105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100">
              <a:solidFill>
                <a:schemeClr val="tx1"/>
              </a:solidFill>
              <a:effectLst/>
              <a:latin typeface="Calibri"/>
              <a:ea typeface="Calibri"/>
              <a:cs typeface="Times New Roman"/>
            </a:rPr>
            <a:t> </a:t>
          </a:r>
          <a:endParaRPr lang="es-CR" sz="11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2</xdr:col>
      <xdr:colOff>523875</xdr:colOff>
      <xdr:row>104</xdr:row>
      <xdr:rowOff>0</xdr:rowOff>
    </xdr:from>
    <xdr:to>
      <xdr:col>2</xdr:col>
      <xdr:colOff>1123950</xdr:colOff>
      <xdr:row>106</xdr:row>
      <xdr:rowOff>181239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0"/>
          <a:ext cx="600075" cy="562239"/>
        </a:xfrm>
        <a:prstGeom prst="rect">
          <a:avLst/>
        </a:prstGeom>
      </xdr:spPr>
    </xdr:pic>
    <xdr:clientData/>
  </xdr:twoCellAnchor>
  <xdr:twoCellAnchor>
    <xdr:from>
      <xdr:col>4</xdr:col>
      <xdr:colOff>2114550</xdr:colOff>
      <xdr:row>130</xdr:row>
      <xdr:rowOff>9525</xdr:rowOff>
    </xdr:from>
    <xdr:to>
      <xdr:col>7</xdr:col>
      <xdr:colOff>1270</xdr:colOff>
      <xdr:row>138</xdr:row>
      <xdr:rowOff>26035</xdr:rowOff>
    </xdr:to>
    <xdr:sp macro="" textlink="">
      <xdr:nvSpPr>
        <xdr:cNvPr id="12" name="8 Cuadro de texto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/>
      </xdr:nvSpPr>
      <xdr:spPr>
        <a:xfrm>
          <a:off x="6800850" y="9525"/>
          <a:ext cx="2782570" cy="1540510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PE" sz="900" b="1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Gaspar Tours S.A.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PE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Costa Rica empieza aquí, </a:t>
          </a: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“Los Chiles”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Cédula Jurídica: 1-101-255-2-506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n-US" sz="105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 </a:t>
          </a:r>
          <a:endParaRPr lang="es-CR" sz="105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100">
              <a:solidFill>
                <a:schemeClr val="tx1"/>
              </a:solidFill>
              <a:effectLst/>
              <a:latin typeface="Calibri"/>
              <a:ea typeface="Calibri"/>
              <a:cs typeface="Times New Roman"/>
            </a:rPr>
            <a:t> </a:t>
          </a:r>
          <a:endParaRPr lang="es-CR" sz="11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2</xdr:col>
      <xdr:colOff>523875</xdr:colOff>
      <xdr:row>130</xdr:row>
      <xdr:rowOff>0</xdr:rowOff>
    </xdr:from>
    <xdr:to>
      <xdr:col>2</xdr:col>
      <xdr:colOff>1123950</xdr:colOff>
      <xdr:row>132</xdr:row>
      <xdr:rowOff>181239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0"/>
          <a:ext cx="600075" cy="562239"/>
        </a:xfrm>
        <a:prstGeom prst="rect">
          <a:avLst/>
        </a:prstGeom>
      </xdr:spPr>
    </xdr:pic>
    <xdr:clientData/>
  </xdr:twoCellAnchor>
  <xdr:twoCellAnchor>
    <xdr:from>
      <xdr:col>4</xdr:col>
      <xdr:colOff>2114550</xdr:colOff>
      <xdr:row>156</xdr:row>
      <xdr:rowOff>9525</xdr:rowOff>
    </xdr:from>
    <xdr:to>
      <xdr:col>7</xdr:col>
      <xdr:colOff>1270</xdr:colOff>
      <xdr:row>164</xdr:row>
      <xdr:rowOff>26035</xdr:rowOff>
    </xdr:to>
    <xdr:sp macro="" textlink="">
      <xdr:nvSpPr>
        <xdr:cNvPr id="14" name="8 Cuadro de texto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/>
      </xdr:nvSpPr>
      <xdr:spPr>
        <a:xfrm>
          <a:off x="6800850" y="9525"/>
          <a:ext cx="2782570" cy="1540510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PE" sz="900" b="1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Gaspar Tours S.A.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PE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Costa Rica empieza aquí, </a:t>
          </a: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“Los Chiles”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Cédula Jurídica: 1-101-255-2-506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n-US" sz="105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 </a:t>
          </a:r>
          <a:endParaRPr lang="es-CR" sz="105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100">
              <a:solidFill>
                <a:schemeClr val="tx1"/>
              </a:solidFill>
              <a:effectLst/>
              <a:latin typeface="Calibri"/>
              <a:ea typeface="Calibri"/>
              <a:cs typeface="Times New Roman"/>
            </a:rPr>
            <a:t> </a:t>
          </a:r>
          <a:endParaRPr lang="es-CR" sz="11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2</xdr:col>
      <xdr:colOff>523875</xdr:colOff>
      <xdr:row>156</xdr:row>
      <xdr:rowOff>0</xdr:rowOff>
    </xdr:from>
    <xdr:to>
      <xdr:col>2</xdr:col>
      <xdr:colOff>1123950</xdr:colOff>
      <xdr:row>158</xdr:row>
      <xdr:rowOff>181239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0"/>
          <a:ext cx="600075" cy="562239"/>
        </a:xfrm>
        <a:prstGeom prst="rect">
          <a:avLst/>
        </a:prstGeom>
      </xdr:spPr>
    </xdr:pic>
    <xdr:clientData/>
  </xdr:twoCellAnchor>
  <xdr:twoCellAnchor>
    <xdr:from>
      <xdr:col>4</xdr:col>
      <xdr:colOff>2114550</xdr:colOff>
      <xdr:row>182</xdr:row>
      <xdr:rowOff>9526</xdr:rowOff>
    </xdr:from>
    <xdr:to>
      <xdr:col>7</xdr:col>
      <xdr:colOff>1270</xdr:colOff>
      <xdr:row>185</xdr:row>
      <xdr:rowOff>9526</xdr:rowOff>
    </xdr:to>
    <xdr:sp macro="" textlink="">
      <xdr:nvSpPr>
        <xdr:cNvPr id="16" name="8 Cuadro de texto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 txBox="1"/>
      </xdr:nvSpPr>
      <xdr:spPr>
        <a:xfrm>
          <a:off x="6791325" y="34680526"/>
          <a:ext cx="2763520" cy="571500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PE" sz="900" b="1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Gaspar Tours S.A.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PE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Costa Rica empieza aquí, </a:t>
          </a: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“Los Chiles”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 algn="r">
            <a:spcAft>
              <a:spcPts val="0"/>
            </a:spcAft>
          </a:pPr>
          <a:r>
            <a:rPr lang="es-CR" sz="90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Cédula Jurídica: 1-101-255-2-506</a:t>
          </a:r>
          <a:endParaRPr lang="es-CR" sz="9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n-US" sz="1050">
              <a:solidFill>
                <a:schemeClr val="tx1"/>
              </a:solidFill>
              <a:effectLst/>
              <a:latin typeface="Garamond"/>
              <a:ea typeface="Calibri"/>
              <a:cs typeface="Times New Roman"/>
            </a:rPr>
            <a:t> </a:t>
          </a:r>
          <a:endParaRPr lang="es-CR" sz="105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US" sz="1100">
              <a:solidFill>
                <a:schemeClr val="tx1"/>
              </a:solidFill>
              <a:effectLst/>
              <a:latin typeface="Calibri"/>
              <a:ea typeface="Calibri"/>
              <a:cs typeface="Times New Roman"/>
            </a:rPr>
            <a:t> </a:t>
          </a:r>
          <a:endParaRPr lang="es-CR" sz="1100">
            <a:solidFill>
              <a:schemeClr val="tx1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2</xdr:col>
      <xdr:colOff>523875</xdr:colOff>
      <xdr:row>182</xdr:row>
      <xdr:rowOff>0</xdr:rowOff>
    </xdr:from>
    <xdr:to>
      <xdr:col>2</xdr:col>
      <xdr:colOff>1123950</xdr:colOff>
      <xdr:row>184</xdr:row>
      <xdr:rowOff>181239</xdr:rowOff>
    </xdr:to>
    <xdr:pic>
      <xdr:nvPicPr>
        <xdr:cNvPr id="17" name="16 Imagen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0"/>
          <a:ext cx="600075" cy="5622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ODOOO\TodoExcel\Productos\Gestion%20empresa\CashFlowAccounting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ODOOO\Users\benece01\AppData\Local\Temp\Rar$DIa0.314\Libro%20de%20Caj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resupuesto"/>
      <sheetName val="2.Diario"/>
      <sheetName val="3.Reporte"/>
      <sheetName val="4.Resumen"/>
      <sheetName val="Hoja1"/>
    </sheetNames>
    <sheetDataSet>
      <sheetData sheetId="0"/>
      <sheetData sheetId="1">
        <row r="1">
          <cell r="P1" t="str">
            <v>Sdo. Ini. Act.</v>
          </cell>
          <cell r="Q1" t="str">
            <v>Sdo. Ini. Pas.</v>
          </cell>
          <cell r="R1" t="str">
            <v>Transfer +</v>
          </cell>
          <cell r="S1" t="str">
            <v>Transfer -</v>
          </cell>
          <cell r="T1" t="str">
            <v>Cobro</v>
          </cell>
          <cell r="U1" t="str">
            <v>Pago</v>
          </cell>
          <cell r="V1" t="str">
            <v>Aporte</v>
          </cell>
          <cell r="W1" t="str">
            <v>Retiro</v>
          </cell>
        </row>
        <row r="3">
          <cell r="P3" t="str">
            <v>Sdo. Ini. Act.</v>
          </cell>
          <cell r="Q3" t="str">
            <v>Transfer +</v>
          </cell>
          <cell r="R3" t="str">
            <v>Cobro</v>
          </cell>
          <cell r="S3" t="str">
            <v>Aporte</v>
          </cell>
        </row>
        <row r="8">
          <cell r="B8" t="str">
            <v>Fecha</v>
          </cell>
          <cell r="L8" t="str">
            <v>Acumulado</v>
          </cell>
        </row>
        <row r="9">
          <cell r="B9">
            <v>39814</v>
          </cell>
        </row>
        <row r="10">
          <cell r="B10">
            <v>39814</v>
          </cell>
        </row>
        <row r="11">
          <cell r="B11">
            <v>39814</v>
          </cell>
        </row>
        <row r="12">
          <cell r="B12">
            <v>39814</v>
          </cell>
        </row>
        <row r="13">
          <cell r="B13">
            <v>39815</v>
          </cell>
        </row>
        <row r="14">
          <cell r="B14">
            <v>39815</v>
          </cell>
        </row>
        <row r="15">
          <cell r="B15">
            <v>39821</v>
          </cell>
        </row>
        <row r="16">
          <cell r="B16">
            <v>39822</v>
          </cell>
        </row>
        <row r="17">
          <cell r="B17">
            <v>39823</v>
          </cell>
        </row>
        <row r="18">
          <cell r="B18">
            <v>39834</v>
          </cell>
        </row>
        <row r="19">
          <cell r="B19">
            <v>39835</v>
          </cell>
        </row>
        <row r="20">
          <cell r="B20">
            <v>39836</v>
          </cell>
        </row>
        <row r="21">
          <cell r="B21">
            <v>39838</v>
          </cell>
        </row>
        <row r="22">
          <cell r="B22">
            <v>39839</v>
          </cell>
        </row>
        <row r="23">
          <cell r="B23">
            <v>39840</v>
          </cell>
        </row>
        <row r="24">
          <cell r="B24">
            <v>39842</v>
          </cell>
        </row>
        <row r="25">
          <cell r="B25">
            <v>39843</v>
          </cell>
        </row>
        <row r="26">
          <cell r="B26">
            <v>39846</v>
          </cell>
        </row>
        <row r="27">
          <cell r="B27">
            <v>39875</v>
          </cell>
        </row>
        <row r="28">
          <cell r="B28">
            <v>39875</v>
          </cell>
        </row>
        <row r="29">
          <cell r="B29">
            <v>39907</v>
          </cell>
        </row>
        <row r="30">
          <cell r="B30">
            <v>39907</v>
          </cell>
        </row>
        <row r="31">
          <cell r="B31">
            <v>39938</v>
          </cell>
        </row>
        <row r="32">
          <cell r="B32">
            <v>39939</v>
          </cell>
        </row>
        <row r="33">
          <cell r="B33">
            <v>40032</v>
          </cell>
        </row>
        <row r="34">
          <cell r="B34">
            <v>40033</v>
          </cell>
        </row>
        <row r="35">
          <cell r="B35">
            <v>40065</v>
          </cell>
        </row>
        <row r="36">
          <cell r="B36">
            <v>40066</v>
          </cell>
        </row>
        <row r="37">
          <cell r="B37">
            <v>40067</v>
          </cell>
        </row>
        <row r="38">
          <cell r="B38">
            <v>40068</v>
          </cell>
        </row>
        <row r="39">
          <cell r="B39">
            <v>40099</v>
          </cell>
        </row>
        <row r="40">
          <cell r="B40">
            <v>40100</v>
          </cell>
        </row>
        <row r="41">
          <cell r="B41">
            <v>40101</v>
          </cell>
        </row>
        <row r="42">
          <cell r="B42">
            <v>40102</v>
          </cell>
        </row>
        <row r="43">
          <cell r="B43">
            <v>40103</v>
          </cell>
        </row>
        <row r="44">
          <cell r="B44">
            <v>40074</v>
          </cell>
        </row>
        <row r="45">
          <cell r="B45">
            <v>39833</v>
          </cell>
        </row>
        <row r="46">
          <cell r="B46">
            <v>40179</v>
          </cell>
        </row>
        <row r="47">
          <cell r="B47">
            <v>40199</v>
          </cell>
        </row>
        <row r="48">
          <cell r="B48">
            <v>40180</v>
          </cell>
        </row>
        <row r="49">
          <cell r="B49">
            <v>40180</v>
          </cell>
        </row>
        <row r="50">
          <cell r="B50">
            <v>40196</v>
          </cell>
        </row>
        <row r="51">
          <cell r="B51">
            <v>40198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ja"/>
      <sheetName val="Codigos de Conceptos"/>
      <sheetName val="Resumen"/>
      <sheetName val="Importante"/>
      <sheetName val="Módulo1"/>
    </sheetNames>
    <sheetDataSet>
      <sheetData sheetId="0"/>
      <sheetData sheetId="1">
        <row r="10">
          <cell r="B10">
            <v>39344</v>
          </cell>
        </row>
        <row r="11">
          <cell r="B11">
            <v>39344</v>
          </cell>
        </row>
        <row r="12">
          <cell r="B12">
            <v>39344</v>
          </cell>
        </row>
      </sheetData>
      <sheetData sheetId="2">
        <row r="6">
          <cell r="B6" t="str">
            <v>Nro.</v>
          </cell>
          <cell r="C6" t="str">
            <v>Concepto</v>
          </cell>
        </row>
        <row r="7">
          <cell r="B7">
            <v>1</v>
          </cell>
          <cell r="C7" t="str">
            <v>retiros confiteria</v>
          </cell>
        </row>
        <row r="8">
          <cell r="B8">
            <v>2</v>
          </cell>
          <cell r="C8" t="str">
            <v>retiros restaurante</v>
          </cell>
        </row>
        <row r="9">
          <cell r="B9">
            <v>3</v>
          </cell>
          <cell r="C9" t="str">
            <v>pagos mercaderia confiteria</v>
          </cell>
        </row>
        <row r="10">
          <cell r="B10">
            <v>4</v>
          </cell>
          <cell r="C10" t="str">
            <v>pagos mercaderia restaurante</v>
          </cell>
        </row>
        <row r="11">
          <cell r="B11">
            <v>5</v>
          </cell>
          <cell r="C11" t="str">
            <v>pagos empleados confiteria</v>
          </cell>
        </row>
        <row r="12">
          <cell r="B12">
            <v>6</v>
          </cell>
          <cell r="C12" t="str">
            <v>pagos empleados restaurante</v>
          </cell>
        </row>
      </sheetData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5"/>
  <sheetViews>
    <sheetView zoomScale="80" zoomScaleNormal="80" workbookViewId="0">
      <selection activeCell="B25" sqref="B25"/>
    </sheetView>
  </sheetViews>
  <sheetFormatPr baseColWidth="10" defaultRowHeight="15" x14ac:dyDescent="0.25"/>
  <cols>
    <col min="1" max="1" width="28.28515625" customWidth="1"/>
    <col min="2" max="2" width="17.28515625" customWidth="1"/>
    <col min="3" max="3" width="27.28515625" customWidth="1"/>
    <col min="4" max="4" width="8.7109375" customWidth="1"/>
    <col min="5" max="5" width="9.7109375" customWidth="1"/>
    <col min="6" max="6" width="11.5703125" customWidth="1"/>
    <col min="7" max="7" width="12" customWidth="1"/>
    <col min="8" max="8" width="9.85546875" customWidth="1"/>
    <col min="9" max="9" width="10.85546875" customWidth="1"/>
    <col min="10" max="10" width="9.85546875" customWidth="1"/>
    <col min="11" max="11" width="11.28515625" customWidth="1"/>
    <col min="12" max="12" width="12" customWidth="1"/>
  </cols>
  <sheetData>
    <row r="1" spans="1:14" ht="24" thickBot="1" x14ac:dyDescent="0.3">
      <c r="A1" s="36" t="s">
        <v>73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22"/>
      <c r="N1" s="2"/>
    </row>
    <row r="2" spans="1:14" ht="23.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1"/>
      <c r="N2" s="2"/>
    </row>
    <row r="3" spans="1:14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  <c r="N3" s="2"/>
    </row>
    <row r="4" spans="1:14" ht="15" customHeight="1" x14ac:dyDescent="0.25">
      <c r="A4" s="38" t="s">
        <v>6</v>
      </c>
      <c r="B4" s="38" t="s">
        <v>5</v>
      </c>
      <c r="C4" s="38" t="s">
        <v>0</v>
      </c>
      <c r="D4" s="37" t="s">
        <v>1</v>
      </c>
      <c r="E4" s="37" t="s">
        <v>9</v>
      </c>
      <c r="F4" s="37" t="s">
        <v>72</v>
      </c>
      <c r="G4" s="37" t="s">
        <v>71</v>
      </c>
      <c r="H4" s="37" t="s">
        <v>2</v>
      </c>
      <c r="I4" s="37" t="s">
        <v>3</v>
      </c>
      <c r="J4" s="37"/>
      <c r="K4" s="37"/>
      <c r="L4" s="37" t="s">
        <v>4</v>
      </c>
      <c r="M4" s="37" t="s">
        <v>47</v>
      </c>
      <c r="N4" s="2"/>
    </row>
    <row r="5" spans="1:14" ht="30" x14ac:dyDescent="0.25">
      <c r="A5" s="38"/>
      <c r="B5" s="38"/>
      <c r="C5" s="38"/>
      <c r="D5" s="37"/>
      <c r="E5" s="37"/>
      <c r="F5" s="37"/>
      <c r="G5" s="37"/>
      <c r="H5" s="37"/>
      <c r="I5" s="3" t="s">
        <v>13</v>
      </c>
      <c r="J5" s="3" t="s">
        <v>10</v>
      </c>
      <c r="K5" s="3" t="s">
        <v>8</v>
      </c>
      <c r="L5" s="37"/>
      <c r="M5" s="37"/>
      <c r="N5" s="2"/>
    </row>
    <row r="6" spans="1:14" x14ac:dyDescent="0.25">
      <c r="A6" s="16" t="s">
        <v>14</v>
      </c>
      <c r="B6" s="4" t="s">
        <v>52</v>
      </c>
      <c r="C6" s="5" t="s">
        <v>7</v>
      </c>
      <c r="D6" s="18">
        <v>43</v>
      </c>
      <c r="E6" s="6">
        <v>1000</v>
      </c>
      <c r="F6" s="19">
        <v>-5</v>
      </c>
      <c r="G6" s="20">
        <v>-5</v>
      </c>
      <c r="H6" s="8">
        <f>E6+G6</f>
        <v>995</v>
      </c>
      <c r="I6" s="7">
        <f>H6*10%</f>
        <v>99.5</v>
      </c>
      <c r="J6" s="7">
        <f t="shared" ref="J6:J21" si="0">H6*1%</f>
        <v>9.9500000000000011</v>
      </c>
      <c r="K6" s="7">
        <f>SUM(I6:J6)</f>
        <v>109.45</v>
      </c>
      <c r="L6" s="9">
        <f t="shared" ref="L6:L21" si="1">H6-K6</f>
        <v>885.55</v>
      </c>
      <c r="M6" s="10">
        <v>43194</v>
      </c>
      <c r="N6" s="2"/>
    </row>
    <row r="7" spans="1:14" x14ac:dyDescent="0.25">
      <c r="A7" s="16" t="s">
        <v>15</v>
      </c>
      <c r="B7" s="5" t="s">
        <v>53</v>
      </c>
      <c r="C7" s="5" t="s">
        <v>19</v>
      </c>
      <c r="D7" s="18">
        <v>47</v>
      </c>
      <c r="E7" s="6">
        <v>1000</v>
      </c>
      <c r="F7" s="19">
        <v>-1</v>
      </c>
      <c r="G7" s="20">
        <v>-1</v>
      </c>
      <c r="H7" s="8">
        <f t="shared" ref="H7:H21" si="2">E7+G7</f>
        <v>999</v>
      </c>
      <c r="I7" s="7">
        <f t="shared" ref="I7:I23" si="3">H7*10%</f>
        <v>99.9</v>
      </c>
      <c r="J7" s="7">
        <f t="shared" si="0"/>
        <v>9.99</v>
      </c>
      <c r="K7" s="7">
        <f t="shared" ref="K7:K21" si="4">SUM(I7:J7)</f>
        <v>109.89</v>
      </c>
      <c r="L7" s="9">
        <f t="shared" si="1"/>
        <v>889.11</v>
      </c>
      <c r="M7" s="10">
        <v>43194</v>
      </c>
      <c r="N7" s="2"/>
    </row>
    <row r="8" spans="1:14" x14ac:dyDescent="0.25">
      <c r="A8" s="16" t="s">
        <v>16</v>
      </c>
      <c r="B8" s="5" t="s">
        <v>54</v>
      </c>
      <c r="C8" s="5" t="s">
        <v>26</v>
      </c>
      <c r="D8" s="18">
        <v>47</v>
      </c>
      <c r="E8" s="6">
        <v>1000</v>
      </c>
      <c r="F8" s="19">
        <v>-1</v>
      </c>
      <c r="G8" s="20">
        <v>-1</v>
      </c>
      <c r="H8" s="8">
        <f t="shared" si="2"/>
        <v>999</v>
      </c>
      <c r="I8" s="7">
        <f t="shared" si="3"/>
        <v>99.9</v>
      </c>
      <c r="J8" s="7">
        <f t="shared" si="0"/>
        <v>9.99</v>
      </c>
      <c r="K8" s="7">
        <f t="shared" si="4"/>
        <v>109.89</v>
      </c>
      <c r="L8" s="9">
        <f t="shared" si="1"/>
        <v>889.11</v>
      </c>
      <c r="M8" s="10">
        <v>43194</v>
      </c>
      <c r="N8" s="2"/>
    </row>
    <row r="9" spans="1:14" x14ac:dyDescent="0.25">
      <c r="A9" s="16" t="s">
        <v>17</v>
      </c>
      <c r="B9" s="5" t="s">
        <v>55</v>
      </c>
      <c r="C9" s="5" t="s">
        <v>27</v>
      </c>
      <c r="D9" s="18">
        <v>47</v>
      </c>
      <c r="E9" s="6">
        <v>1000</v>
      </c>
      <c r="F9" s="19">
        <v>-1</v>
      </c>
      <c r="G9" s="20">
        <v>-1</v>
      </c>
      <c r="H9" s="8">
        <f t="shared" si="2"/>
        <v>999</v>
      </c>
      <c r="I9" s="7">
        <f t="shared" si="3"/>
        <v>99.9</v>
      </c>
      <c r="J9" s="7">
        <f t="shared" si="0"/>
        <v>9.99</v>
      </c>
      <c r="K9" s="7">
        <f t="shared" si="4"/>
        <v>109.89</v>
      </c>
      <c r="L9" s="9">
        <f t="shared" si="1"/>
        <v>889.11</v>
      </c>
      <c r="M9" s="10">
        <v>43194</v>
      </c>
      <c r="N9" s="2"/>
    </row>
    <row r="10" spans="1:14" x14ac:dyDescent="0.25">
      <c r="A10" s="16" t="s">
        <v>18</v>
      </c>
      <c r="B10" s="5" t="s">
        <v>56</v>
      </c>
      <c r="C10" s="5" t="s">
        <v>27</v>
      </c>
      <c r="D10" s="18">
        <v>48</v>
      </c>
      <c r="E10" s="6">
        <v>1000</v>
      </c>
      <c r="F10" s="19">
        <v>0</v>
      </c>
      <c r="G10" s="20">
        <v>0</v>
      </c>
      <c r="H10" s="8">
        <f t="shared" si="2"/>
        <v>1000</v>
      </c>
      <c r="I10" s="7">
        <f t="shared" si="3"/>
        <v>100</v>
      </c>
      <c r="J10" s="7">
        <f t="shared" si="0"/>
        <v>10</v>
      </c>
      <c r="K10" s="7">
        <f t="shared" si="4"/>
        <v>110</v>
      </c>
      <c r="L10" s="9">
        <f t="shared" si="1"/>
        <v>890</v>
      </c>
      <c r="M10" s="10">
        <v>43194</v>
      </c>
      <c r="N10" s="2"/>
    </row>
    <row r="11" spans="1:14" x14ac:dyDescent="0.25">
      <c r="A11" s="17" t="s">
        <v>29</v>
      </c>
      <c r="B11" s="11" t="s">
        <v>48</v>
      </c>
      <c r="C11" s="5" t="s">
        <v>28</v>
      </c>
      <c r="D11" s="18">
        <v>40</v>
      </c>
      <c r="E11" s="6">
        <v>1000</v>
      </c>
      <c r="F11" s="19">
        <v>-8</v>
      </c>
      <c r="G11" s="20">
        <v>-8</v>
      </c>
      <c r="H11" s="8">
        <f t="shared" si="2"/>
        <v>992</v>
      </c>
      <c r="I11" s="7">
        <f t="shared" si="3"/>
        <v>99.2</v>
      </c>
      <c r="J11" s="7">
        <f t="shared" si="0"/>
        <v>9.92</v>
      </c>
      <c r="K11" s="7">
        <f t="shared" si="4"/>
        <v>109.12</v>
      </c>
      <c r="L11" s="9">
        <f t="shared" si="1"/>
        <v>882.88</v>
      </c>
      <c r="M11" s="10">
        <v>43194</v>
      </c>
      <c r="N11" s="2"/>
    </row>
    <row r="12" spans="1:14" x14ac:dyDescent="0.25">
      <c r="A12" s="17" t="s">
        <v>30</v>
      </c>
      <c r="B12" s="12">
        <v>117760078</v>
      </c>
      <c r="C12" s="5" t="s">
        <v>20</v>
      </c>
      <c r="D12" s="18">
        <v>47</v>
      </c>
      <c r="E12" s="6">
        <v>1000</v>
      </c>
      <c r="F12" s="19">
        <v>-1</v>
      </c>
      <c r="G12" s="20">
        <v>-1</v>
      </c>
      <c r="H12" s="8">
        <f t="shared" si="2"/>
        <v>999</v>
      </c>
      <c r="I12" s="7">
        <f t="shared" si="3"/>
        <v>99.9</v>
      </c>
      <c r="J12" s="7">
        <f t="shared" si="0"/>
        <v>9.99</v>
      </c>
      <c r="K12" s="7">
        <f t="shared" si="4"/>
        <v>109.89</v>
      </c>
      <c r="L12" s="9">
        <f t="shared" si="1"/>
        <v>889.11</v>
      </c>
      <c r="M12" s="10">
        <v>43194</v>
      </c>
      <c r="N12" s="2"/>
    </row>
    <row r="13" spans="1:14" x14ac:dyDescent="0.25">
      <c r="A13" s="17" t="s">
        <v>37</v>
      </c>
      <c r="B13" s="12" t="s">
        <v>45</v>
      </c>
      <c r="C13" s="5" t="s">
        <v>21</v>
      </c>
      <c r="D13" s="18">
        <v>40</v>
      </c>
      <c r="E13" s="6">
        <v>1000</v>
      </c>
      <c r="F13" s="19">
        <v>-8</v>
      </c>
      <c r="G13" s="20">
        <v>-8</v>
      </c>
      <c r="H13" s="8">
        <f t="shared" si="2"/>
        <v>992</v>
      </c>
      <c r="I13" s="7">
        <f t="shared" si="3"/>
        <v>99.2</v>
      </c>
      <c r="J13" s="7">
        <f t="shared" si="0"/>
        <v>9.92</v>
      </c>
      <c r="K13" s="7">
        <f t="shared" si="4"/>
        <v>109.12</v>
      </c>
      <c r="L13" s="9">
        <f t="shared" si="1"/>
        <v>882.88</v>
      </c>
      <c r="M13" s="10">
        <v>43194</v>
      </c>
      <c r="N13" s="2"/>
    </row>
    <row r="14" spans="1:14" x14ac:dyDescent="0.25">
      <c r="A14" s="17" t="s">
        <v>59</v>
      </c>
      <c r="B14" s="12" t="s">
        <v>46</v>
      </c>
      <c r="C14" s="5" t="s">
        <v>11</v>
      </c>
      <c r="D14" s="18">
        <v>47</v>
      </c>
      <c r="E14" s="6">
        <v>1000</v>
      </c>
      <c r="F14" s="19">
        <v>-1</v>
      </c>
      <c r="G14" s="20">
        <v>-1</v>
      </c>
      <c r="H14" s="8">
        <f t="shared" si="2"/>
        <v>999</v>
      </c>
      <c r="I14" s="7">
        <f t="shared" si="3"/>
        <v>99.9</v>
      </c>
      <c r="J14" s="7">
        <f t="shared" si="0"/>
        <v>9.99</v>
      </c>
      <c r="K14" s="7">
        <f t="shared" si="4"/>
        <v>109.89</v>
      </c>
      <c r="L14" s="9">
        <f t="shared" si="1"/>
        <v>889.11</v>
      </c>
      <c r="M14" s="10">
        <v>43194</v>
      </c>
      <c r="N14" s="2"/>
    </row>
    <row r="15" spans="1:14" x14ac:dyDescent="0.25">
      <c r="A15" s="17" t="s">
        <v>38</v>
      </c>
      <c r="B15" s="5" t="s">
        <v>39</v>
      </c>
      <c r="C15" s="5" t="s">
        <v>21</v>
      </c>
      <c r="D15" s="18">
        <v>45</v>
      </c>
      <c r="E15" s="6">
        <v>1000</v>
      </c>
      <c r="F15" s="19">
        <v>-3</v>
      </c>
      <c r="G15" s="20">
        <v>-3</v>
      </c>
      <c r="H15" s="8">
        <f t="shared" si="2"/>
        <v>997</v>
      </c>
      <c r="I15" s="7">
        <f t="shared" si="3"/>
        <v>99.7</v>
      </c>
      <c r="J15" s="7">
        <f t="shared" si="0"/>
        <v>9.9700000000000006</v>
      </c>
      <c r="K15" s="7">
        <f t="shared" si="4"/>
        <v>109.67</v>
      </c>
      <c r="L15" s="9">
        <f t="shared" si="1"/>
        <v>887.33</v>
      </c>
      <c r="M15" s="10">
        <v>43194</v>
      </c>
      <c r="N15" s="2"/>
    </row>
    <row r="16" spans="1:14" x14ac:dyDescent="0.25">
      <c r="A16" s="17" t="s">
        <v>31</v>
      </c>
      <c r="B16" s="5" t="s">
        <v>40</v>
      </c>
      <c r="C16" s="5" t="s">
        <v>22</v>
      </c>
      <c r="D16" s="18">
        <v>45</v>
      </c>
      <c r="E16" s="6">
        <v>1000</v>
      </c>
      <c r="F16" s="19">
        <v>-3</v>
      </c>
      <c r="G16" s="20">
        <v>-3</v>
      </c>
      <c r="H16" s="8">
        <f t="shared" si="2"/>
        <v>997</v>
      </c>
      <c r="I16" s="7">
        <f t="shared" si="3"/>
        <v>99.7</v>
      </c>
      <c r="J16" s="7">
        <f t="shared" si="0"/>
        <v>9.9700000000000006</v>
      </c>
      <c r="K16" s="7">
        <f t="shared" si="4"/>
        <v>109.67</v>
      </c>
      <c r="L16" s="9">
        <f t="shared" si="1"/>
        <v>887.33</v>
      </c>
      <c r="M16" s="10">
        <v>43194</v>
      </c>
      <c r="N16" s="2"/>
    </row>
    <row r="17" spans="1:14" x14ac:dyDescent="0.25">
      <c r="A17" s="17" t="s">
        <v>32</v>
      </c>
      <c r="B17" s="5" t="s">
        <v>41</v>
      </c>
      <c r="C17" s="5" t="s">
        <v>23</v>
      </c>
      <c r="D17" s="18">
        <v>47</v>
      </c>
      <c r="E17" s="6">
        <v>1000</v>
      </c>
      <c r="F17" s="19">
        <v>-1</v>
      </c>
      <c r="G17" s="20">
        <v>-1</v>
      </c>
      <c r="H17" s="8">
        <f t="shared" si="2"/>
        <v>999</v>
      </c>
      <c r="I17" s="7">
        <f t="shared" si="3"/>
        <v>99.9</v>
      </c>
      <c r="J17" s="7">
        <f t="shared" si="0"/>
        <v>9.99</v>
      </c>
      <c r="K17" s="7">
        <f t="shared" si="4"/>
        <v>109.89</v>
      </c>
      <c r="L17" s="9">
        <f t="shared" si="1"/>
        <v>889.11</v>
      </c>
      <c r="M17" s="10">
        <v>43194</v>
      </c>
      <c r="N17" s="2"/>
    </row>
    <row r="18" spans="1:14" x14ac:dyDescent="0.25">
      <c r="A18" s="17" t="s">
        <v>33</v>
      </c>
      <c r="B18" s="5" t="s">
        <v>42</v>
      </c>
      <c r="C18" s="5" t="s">
        <v>24</v>
      </c>
      <c r="D18" s="18">
        <v>47</v>
      </c>
      <c r="E18" s="6">
        <v>1000</v>
      </c>
      <c r="F18" s="19">
        <v>-1</v>
      </c>
      <c r="G18" s="20">
        <v>-1</v>
      </c>
      <c r="H18" s="8">
        <f t="shared" si="2"/>
        <v>999</v>
      </c>
      <c r="I18" s="7">
        <f t="shared" si="3"/>
        <v>99.9</v>
      </c>
      <c r="J18" s="7">
        <f t="shared" si="0"/>
        <v>9.99</v>
      </c>
      <c r="K18" s="7">
        <f t="shared" si="4"/>
        <v>109.89</v>
      </c>
      <c r="L18" s="9">
        <f t="shared" si="1"/>
        <v>889.11</v>
      </c>
      <c r="M18" s="10">
        <v>43194</v>
      </c>
      <c r="N18" s="2"/>
    </row>
    <row r="19" spans="1:14" x14ac:dyDescent="0.25">
      <c r="A19" s="17" t="s">
        <v>34</v>
      </c>
      <c r="B19" s="5" t="s">
        <v>43</v>
      </c>
      <c r="C19" s="5" t="s">
        <v>23</v>
      </c>
      <c r="D19" s="18">
        <v>46</v>
      </c>
      <c r="E19" s="6">
        <v>1000</v>
      </c>
      <c r="F19" s="19">
        <v>-2</v>
      </c>
      <c r="G19" s="20">
        <v>-2</v>
      </c>
      <c r="H19" s="8">
        <f t="shared" si="2"/>
        <v>998</v>
      </c>
      <c r="I19" s="7">
        <f t="shared" si="3"/>
        <v>99.800000000000011</v>
      </c>
      <c r="J19" s="7">
        <f t="shared" si="0"/>
        <v>9.98</v>
      </c>
      <c r="K19" s="7">
        <f t="shared" si="4"/>
        <v>109.78000000000002</v>
      </c>
      <c r="L19" s="9">
        <f t="shared" si="1"/>
        <v>888.22</v>
      </c>
      <c r="M19" s="10">
        <v>43194</v>
      </c>
      <c r="N19" s="2"/>
    </row>
    <row r="20" spans="1:14" x14ac:dyDescent="0.25">
      <c r="A20" s="17" t="s">
        <v>36</v>
      </c>
      <c r="B20" s="12">
        <v>117990245</v>
      </c>
      <c r="C20" s="5" t="s">
        <v>25</v>
      </c>
      <c r="D20" s="18">
        <v>47</v>
      </c>
      <c r="E20" s="6">
        <v>1000</v>
      </c>
      <c r="F20" s="19">
        <v>-1</v>
      </c>
      <c r="G20" s="20">
        <v>-1</v>
      </c>
      <c r="H20" s="8">
        <f t="shared" si="2"/>
        <v>999</v>
      </c>
      <c r="I20" s="7">
        <f t="shared" si="3"/>
        <v>99.9</v>
      </c>
      <c r="J20" s="7">
        <f t="shared" si="0"/>
        <v>9.99</v>
      </c>
      <c r="K20" s="7">
        <f t="shared" si="4"/>
        <v>109.89</v>
      </c>
      <c r="L20" s="9">
        <f t="shared" si="1"/>
        <v>889.11</v>
      </c>
      <c r="M20" s="10">
        <v>43194</v>
      </c>
      <c r="N20" s="2"/>
    </row>
    <row r="21" spans="1:14" x14ac:dyDescent="0.25">
      <c r="A21" s="17" t="s">
        <v>35</v>
      </c>
      <c r="B21" s="5" t="s">
        <v>44</v>
      </c>
      <c r="C21" s="5" t="s">
        <v>12</v>
      </c>
      <c r="D21" s="18">
        <v>45</v>
      </c>
      <c r="E21" s="6">
        <v>1000</v>
      </c>
      <c r="F21" s="19">
        <v>-3</v>
      </c>
      <c r="G21" s="20">
        <v>-3</v>
      </c>
      <c r="H21" s="8">
        <f t="shared" si="2"/>
        <v>997</v>
      </c>
      <c r="I21" s="7">
        <f t="shared" si="3"/>
        <v>99.7</v>
      </c>
      <c r="J21" s="7">
        <f t="shared" si="0"/>
        <v>9.9700000000000006</v>
      </c>
      <c r="K21" s="7">
        <f t="shared" si="4"/>
        <v>109.67</v>
      </c>
      <c r="L21" s="9">
        <f t="shared" si="1"/>
        <v>887.33</v>
      </c>
      <c r="M21" s="10">
        <v>43194</v>
      </c>
      <c r="N21" s="2"/>
    </row>
    <row r="22" spans="1:14" x14ac:dyDescent="0.25">
      <c r="A22" s="16" t="s">
        <v>49</v>
      </c>
      <c r="B22" s="11" t="s">
        <v>50</v>
      </c>
      <c r="C22" s="5" t="s">
        <v>12</v>
      </c>
      <c r="D22" s="18">
        <v>39</v>
      </c>
      <c r="E22" s="6">
        <v>1000</v>
      </c>
      <c r="F22" s="19">
        <v>-9</v>
      </c>
      <c r="G22" s="20">
        <v>-9</v>
      </c>
      <c r="H22" s="8">
        <f t="shared" ref="H22:H23" si="5">E22+G22</f>
        <v>991</v>
      </c>
      <c r="I22" s="7">
        <f t="shared" si="3"/>
        <v>99.100000000000009</v>
      </c>
      <c r="J22" s="7">
        <f t="shared" ref="J22:J23" si="6">H22*1%</f>
        <v>9.91</v>
      </c>
      <c r="K22" s="7">
        <f t="shared" ref="K22:K23" si="7">SUM(I22:J22)</f>
        <v>109.01</v>
      </c>
      <c r="L22" s="9">
        <f t="shared" ref="L22:L23" si="8">H22-K22</f>
        <v>881.99</v>
      </c>
      <c r="M22" s="10">
        <v>43194</v>
      </c>
      <c r="N22" s="2"/>
    </row>
    <row r="23" spans="1:14" x14ac:dyDescent="0.25">
      <c r="A23" s="16" t="s">
        <v>51</v>
      </c>
      <c r="B23" s="5" t="s">
        <v>58</v>
      </c>
      <c r="C23" s="5" t="s">
        <v>12</v>
      </c>
      <c r="D23" s="18">
        <v>46</v>
      </c>
      <c r="E23" s="6">
        <v>1000</v>
      </c>
      <c r="F23" s="19">
        <v>-2</v>
      </c>
      <c r="G23" s="20">
        <v>-2</v>
      </c>
      <c r="H23" s="8">
        <f t="shared" si="5"/>
        <v>998</v>
      </c>
      <c r="I23" s="7">
        <f t="shared" si="3"/>
        <v>99.800000000000011</v>
      </c>
      <c r="J23" s="7">
        <f t="shared" si="6"/>
        <v>9.98</v>
      </c>
      <c r="K23" s="7">
        <f t="shared" si="7"/>
        <v>109.78000000000002</v>
      </c>
      <c r="L23" s="9">
        <f t="shared" si="8"/>
        <v>888.22</v>
      </c>
      <c r="M23" s="10">
        <v>43194</v>
      </c>
      <c r="N23" s="2"/>
    </row>
    <row r="24" spans="1:14" x14ac:dyDescent="0.25">
      <c r="A24" s="15"/>
      <c r="B24" s="15"/>
      <c r="C24" s="15"/>
      <c r="D24" s="15"/>
      <c r="E24" s="15"/>
      <c r="F24" s="15"/>
      <c r="G24" s="15"/>
      <c r="H24" s="15"/>
      <c r="I24" s="15" t="s">
        <v>57</v>
      </c>
      <c r="J24" s="15"/>
      <c r="K24" s="15"/>
      <c r="L24" s="35">
        <f>SUM(L6:L23)</f>
        <v>15974.61</v>
      </c>
      <c r="M24" s="15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</sheetData>
  <sortState ref="A7:L12">
    <sortCondition ref="A6"/>
  </sortState>
  <mergeCells count="12">
    <mergeCell ref="A1:L1"/>
    <mergeCell ref="M4:M5"/>
    <mergeCell ref="I4:K4"/>
    <mergeCell ref="A4:A5"/>
    <mergeCell ref="B4:B5"/>
    <mergeCell ref="C4:C5"/>
    <mergeCell ref="D4:D5"/>
    <mergeCell ref="E4:E5"/>
    <mergeCell ref="F4:F5"/>
    <mergeCell ref="G4:G5"/>
    <mergeCell ref="H4:H5"/>
    <mergeCell ref="L4:L5"/>
  </mergeCells>
  <pageMargins left="0.7" right="0.7" top="0.75" bottom="0.75" header="0.3" footer="0.3"/>
  <pageSetup orientation="portrait" horizontalDpi="4294967293" verticalDpi="4294967293" r:id="rId1"/>
  <ignoredErrors>
    <ignoredError sqref="B13:B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C2:G207"/>
  <sheetViews>
    <sheetView tabSelected="1" workbookViewId="0">
      <selection activeCell="H14" sqref="H14"/>
    </sheetView>
  </sheetViews>
  <sheetFormatPr baseColWidth="10" defaultRowHeight="15" x14ac:dyDescent="0.25"/>
  <cols>
    <col min="3" max="3" width="32.28515625" customWidth="1"/>
    <col min="4" max="4" width="15" customWidth="1"/>
    <col min="5" max="5" width="34.28515625" customWidth="1"/>
    <col min="6" max="6" width="18.42578125" customWidth="1"/>
    <col min="7" max="7" width="20.42578125" customWidth="1"/>
  </cols>
  <sheetData>
    <row r="2" spans="3:7" x14ac:dyDescent="0.25">
      <c r="E2" s="32" t="s">
        <v>74</v>
      </c>
    </row>
    <row r="3" spans="3:7" x14ac:dyDescent="0.25">
      <c r="E3" s="33" t="s">
        <v>62</v>
      </c>
    </row>
    <row r="4" spans="3:7" x14ac:dyDescent="0.25">
      <c r="C4" s="23"/>
      <c r="D4" s="23"/>
      <c r="E4" s="23"/>
      <c r="F4" s="23"/>
      <c r="G4" s="23"/>
    </row>
    <row r="5" spans="3:7" x14ac:dyDescent="0.25">
      <c r="C5" s="39" t="s">
        <v>6</v>
      </c>
      <c r="D5" s="39" t="s">
        <v>5</v>
      </c>
      <c r="E5" s="30" t="s">
        <v>0</v>
      </c>
      <c r="F5" s="30" t="s">
        <v>60</v>
      </c>
      <c r="G5" s="30" t="s">
        <v>70</v>
      </c>
    </row>
    <row r="6" spans="3:7" x14ac:dyDescent="0.25">
      <c r="C6" s="39"/>
      <c r="D6" s="39"/>
      <c r="E6" s="30"/>
      <c r="F6" s="34">
        <v>0.29166666666666669</v>
      </c>
      <c r="G6" s="34">
        <v>0.1875</v>
      </c>
    </row>
    <row r="7" spans="3:7" x14ac:dyDescent="0.25">
      <c r="C7" s="24" t="s">
        <v>14</v>
      </c>
      <c r="D7" s="25" t="s">
        <v>52</v>
      </c>
      <c r="E7" s="26" t="s">
        <v>7</v>
      </c>
      <c r="F7" s="34"/>
      <c r="G7" s="34"/>
    </row>
    <row r="8" spans="3:7" x14ac:dyDescent="0.25">
      <c r="C8" s="24" t="s">
        <v>15</v>
      </c>
      <c r="D8" s="26" t="s">
        <v>53</v>
      </c>
      <c r="E8" s="26" t="s">
        <v>19</v>
      </c>
      <c r="F8" s="34"/>
      <c r="G8" s="34"/>
    </row>
    <row r="9" spans="3:7" x14ac:dyDescent="0.25">
      <c r="C9" s="24" t="s">
        <v>16</v>
      </c>
      <c r="D9" s="26" t="s">
        <v>54</v>
      </c>
      <c r="E9" s="26" t="s">
        <v>26</v>
      </c>
      <c r="F9" s="34"/>
      <c r="G9" s="34"/>
    </row>
    <row r="10" spans="3:7" x14ac:dyDescent="0.25">
      <c r="C10" s="24" t="s">
        <v>17</v>
      </c>
      <c r="D10" s="26" t="s">
        <v>55</v>
      </c>
      <c r="E10" s="26" t="s">
        <v>27</v>
      </c>
      <c r="F10" s="34"/>
      <c r="G10" s="34"/>
    </row>
    <row r="11" spans="3:7" x14ac:dyDescent="0.25">
      <c r="C11" s="24" t="s">
        <v>18</v>
      </c>
      <c r="D11" s="26" t="s">
        <v>56</v>
      </c>
      <c r="E11" s="26" t="s">
        <v>27</v>
      </c>
      <c r="F11" s="34"/>
      <c r="G11" s="34"/>
    </row>
    <row r="12" spans="3:7" x14ac:dyDescent="0.25">
      <c r="C12" s="27" t="s">
        <v>29</v>
      </c>
      <c r="D12" s="25" t="s">
        <v>48</v>
      </c>
      <c r="E12" s="26" t="s">
        <v>28</v>
      </c>
      <c r="F12" s="34"/>
      <c r="G12" s="34"/>
    </row>
    <row r="13" spans="3:7" x14ac:dyDescent="0.25">
      <c r="C13" s="27" t="s">
        <v>30</v>
      </c>
      <c r="D13" s="28">
        <v>117760078</v>
      </c>
      <c r="E13" s="26" t="s">
        <v>20</v>
      </c>
      <c r="F13" s="34"/>
      <c r="G13" s="34"/>
    </row>
    <row r="14" spans="3:7" x14ac:dyDescent="0.25">
      <c r="C14" s="27" t="s">
        <v>37</v>
      </c>
      <c r="D14" s="28" t="s">
        <v>45</v>
      </c>
      <c r="E14" s="26" t="s">
        <v>21</v>
      </c>
      <c r="F14" s="34"/>
      <c r="G14" s="34"/>
    </row>
    <row r="15" spans="3:7" x14ac:dyDescent="0.25">
      <c r="C15" s="27" t="s">
        <v>59</v>
      </c>
      <c r="D15" s="28" t="s">
        <v>46</v>
      </c>
      <c r="E15" s="26" t="s">
        <v>11</v>
      </c>
      <c r="F15" s="34"/>
      <c r="G15" s="34"/>
    </row>
    <row r="16" spans="3:7" x14ac:dyDescent="0.25">
      <c r="C16" s="27" t="s">
        <v>38</v>
      </c>
      <c r="D16" s="26" t="s">
        <v>39</v>
      </c>
      <c r="E16" s="26" t="s">
        <v>21</v>
      </c>
      <c r="F16" s="34"/>
      <c r="G16" s="34"/>
    </row>
    <row r="17" spans="3:7" x14ac:dyDescent="0.25">
      <c r="C17" s="27" t="s">
        <v>31</v>
      </c>
      <c r="D17" s="26" t="s">
        <v>40</v>
      </c>
      <c r="E17" s="26" t="s">
        <v>22</v>
      </c>
      <c r="F17" s="34"/>
      <c r="G17" s="34"/>
    </row>
    <row r="18" spans="3:7" x14ac:dyDescent="0.25">
      <c r="C18" s="27" t="s">
        <v>32</v>
      </c>
      <c r="D18" s="26" t="s">
        <v>41</v>
      </c>
      <c r="E18" s="26" t="s">
        <v>23</v>
      </c>
      <c r="F18" s="34"/>
      <c r="G18" s="34"/>
    </row>
    <row r="19" spans="3:7" x14ac:dyDescent="0.25">
      <c r="C19" s="27" t="s">
        <v>33</v>
      </c>
      <c r="D19" s="26" t="s">
        <v>42</v>
      </c>
      <c r="E19" s="26" t="s">
        <v>24</v>
      </c>
      <c r="F19" s="34"/>
      <c r="G19" s="34"/>
    </row>
    <row r="20" spans="3:7" x14ac:dyDescent="0.25">
      <c r="C20" s="27" t="s">
        <v>34</v>
      </c>
      <c r="D20" s="26" t="s">
        <v>43</v>
      </c>
      <c r="E20" s="26" t="s">
        <v>23</v>
      </c>
      <c r="F20" s="34"/>
      <c r="G20" s="34"/>
    </row>
    <row r="21" spans="3:7" x14ac:dyDescent="0.25">
      <c r="C21" s="27" t="s">
        <v>36</v>
      </c>
      <c r="D21" s="28">
        <v>117990245</v>
      </c>
      <c r="E21" s="26" t="s">
        <v>25</v>
      </c>
      <c r="F21" s="34"/>
      <c r="G21" s="34"/>
    </row>
    <row r="22" spans="3:7" x14ac:dyDescent="0.25">
      <c r="C22" s="27" t="s">
        <v>35</v>
      </c>
      <c r="D22" s="26" t="s">
        <v>44</v>
      </c>
      <c r="E22" s="26" t="s">
        <v>12</v>
      </c>
      <c r="F22" s="34"/>
      <c r="G22" s="34"/>
    </row>
    <row r="23" spans="3:7" x14ac:dyDescent="0.25">
      <c r="C23" s="24" t="s">
        <v>49</v>
      </c>
      <c r="D23" s="25" t="s">
        <v>50</v>
      </c>
      <c r="E23" s="26" t="s">
        <v>12</v>
      </c>
      <c r="F23" s="34"/>
      <c r="G23" s="34"/>
    </row>
    <row r="24" spans="3:7" x14ac:dyDescent="0.25">
      <c r="C24" s="24" t="s">
        <v>51</v>
      </c>
      <c r="D24" s="26" t="s">
        <v>58</v>
      </c>
      <c r="E24" s="26" t="s">
        <v>12</v>
      </c>
      <c r="F24" s="34"/>
      <c r="G24" s="34"/>
    </row>
    <row r="25" spans="3:7" x14ac:dyDescent="0.25">
      <c r="C25" s="29"/>
      <c r="D25" s="29"/>
      <c r="E25" s="29"/>
      <c r="F25" s="31"/>
      <c r="G25" s="31"/>
    </row>
    <row r="28" spans="3:7" x14ac:dyDescent="0.25">
      <c r="E28" s="32" t="s">
        <v>61</v>
      </c>
    </row>
    <row r="29" spans="3:7" x14ac:dyDescent="0.25">
      <c r="E29" s="33" t="s">
        <v>63</v>
      </c>
    </row>
    <row r="30" spans="3:7" x14ac:dyDescent="0.25">
      <c r="C30" s="23"/>
      <c r="D30" s="23"/>
      <c r="E30" s="23"/>
      <c r="F30" s="23"/>
      <c r="G30" s="23"/>
    </row>
    <row r="31" spans="3:7" x14ac:dyDescent="0.25">
      <c r="C31" s="39" t="s">
        <v>6</v>
      </c>
      <c r="D31" s="39" t="s">
        <v>5</v>
      </c>
      <c r="E31" s="30" t="s">
        <v>0</v>
      </c>
      <c r="F31" s="30" t="s">
        <v>60</v>
      </c>
      <c r="G31" s="30" t="s">
        <v>70</v>
      </c>
    </row>
    <row r="32" spans="3:7" x14ac:dyDescent="0.25">
      <c r="C32" s="39"/>
      <c r="D32" s="39"/>
      <c r="E32" s="30"/>
      <c r="F32" s="30"/>
      <c r="G32" s="30"/>
    </row>
    <row r="33" spans="3:7" x14ac:dyDescent="0.25">
      <c r="C33" s="24" t="s">
        <v>14</v>
      </c>
      <c r="D33" s="25" t="s">
        <v>52</v>
      </c>
      <c r="E33" s="26" t="s">
        <v>7</v>
      </c>
      <c r="F33" s="30"/>
      <c r="G33" s="30"/>
    </row>
    <row r="34" spans="3:7" x14ac:dyDescent="0.25">
      <c r="C34" s="24" t="s">
        <v>15</v>
      </c>
      <c r="D34" s="26" t="s">
        <v>53</v>
      </c>
      <c r="E34" s="26" t="s">
        <v>19</v>
      </c>
      <c r="F34" s="30"/>
      <c r="G34" s="30"/>
    </row>
    <row r="35" spans="3:7" x14ac:dyDescent="0.25">
      <c r="C35" s="24" t="s">
        <v>16</v>
      </c>
      <c r="D35" s="26" t="s">
        <v>54</v>
      </c>
      <c r="E35" s="26" t="s">
        <v>26</v>
      </c>
      <c r="F35" s="30"/>
      <c r="G35" s="30"/>
    </row>
    <row r="36" spans="3:7" x14ac:dyDescent="0.25">
      <c r="C36" s="24" t="s">
        <v>17</v>
      </c>
      <c r="D36" s="26" t="s">
        <v>55</v>
      </c>
      <c r="E36" s="26" t="s">
        <v>27</v>
      </c>
      <c r="F36" s="30"/>
      <c r="G36" s="30"/>
    </row>
    <row r="37" spans="3:7" x14ac:dyDescent="0.25">
      <c r="C37" s="24" t="s">
        <v>18</v>
      </c>
      <c r="D37" s="26" t="s">
        <v>56</v>
      </c>
      <c r="E37" s="26" t="s">
        <v>27</v>
      </c>
      <c r="F37" s="30"/>
      <c r="G37" s="30"/>
    </row>
    <row r="38" spans="3:7" x14ac:dyDescent="0.25">
      <c r="C38" s="27" t="s">
        <v>29</v>
      </c>
      <c r="D38" s="25" t="s">
        <v>48</v>
      </c>
      <c r="E38" s="26" t="s">
        <v>28</v>
      </c>
      <c r="F38" s="30"/>
      <c r="G38" s="30"/>
    </row>
    <row r="39" spans="3:7" x14ac:dyDescent="0.25">
      <c r="C39" s="27" t="s">
        <v>30</v>
      </c>
      <c r="D39" s="28">
        <v>117760078</v>
      </c>
      <c r="E39" s="26" t="s">
        <v>20</v>
      </c>
      <c r="F39" s="30"/>
      <c r="G39" s="30"/>
    </row>
    <row r="40" spans="3:7" x14ac:dyDescent="0.25">
      <c r="C40" s="27" t="s">
        <v>37</v>
      </c>
      <c r="D40" s="28" t="s">
        <v>45</v>
      </c>
      <c r="E40" s="26" t="s">
        <v>21</v>
      </c>
      <c r="F40" s="30"/>
      <c r="G40" s="30"/>
    </row>
    <row r="41" spans="3:7" x14ac:dyDescent="0.25">
      <c r="C41" s="27" t="s">
        <v>59</v>
      </c>
      <c r="D41" s="28" t="s">
        <v>46</v>
      </c>
      <c r="E41" s="26" t="s">
        <v>11</v>
      </c>
      <c r="F41" s="30"/>
      <c r="G41" s="30"/>
    </row>
    <row r="42" spans="3:7" x14ac:dyDescent="0.25">
      <c r="C42" s="27" t="s">
        <v>38</v>
      </c>
      <c r="D42" s="26" t="s">
        <v>39</v>
      </c>
      <c r="E42" s="26" t="s">
        <v>21</v>
      </c>
      <c r="F42" s="30"/>
      <c r="G42" s="30"/>
    </row>
    <row r="43" spans="3:7" x14ac:dyDescent="0.25">
      <c r="C43" s="27" t="s">
        <v>31</v>
      </c>
      <c r="D43" s="26" t="s">
        <v>40</v>
      </c>
      <c r="E43" s="26" t="s">
        <v>22</v>
      </c>
      <c r="F43" s="30"/>
      <c r="G43" s="30"/>
    </row>
    <row r="44" spans="3:7" x14ac:dyDescent="0.25">
      <c r="C44" s="27" t="s">
        <v>32</v>
      </c>
      <c r="D44" s="26" t="s">
        <v>41</v>
      </c>
      <c r="E44" s="26" t="s">
        <v>23</v>
      </c>
      <c r="F44" s="30"/>
      <c r="G44" s="30"/>
    </row>
    <row r="45" spans="3:7" x14ac:dyDescent="0.25">
      <c r="C45" s="27" t="s">
        <v>33</v>
      </c>
      <c r="D45" s="26" t="s">
        <v>42</v>
      </c>
      <c r="E45" s="26" t="s">
        <v>24</v>
      </c>
      <c r="F45" s="30"/>
      <c r="G45" s="30"/>
    </row>
    <row r="46" spans="3:7" x14ac:dyDescent="0.25">
      <c r="C46" s="27" t="s">
        <v>34</v>
      </c>
      <c r="D46" s="26" t="s">
        <v>43</v>
      </c>
      <c r="E46" s="26" t="s">
        <v>23</v>
      </c>
      <c r="F46" s="30"/>
      <c r="G46" s="30"/>
    </row>
    <row r="47" spans="3:7" x14ac:dyDescent="0.25">
      <c r="C47" s="27" t="s">
        <v>36</v>
      </c>
      <c r="D47" s="28">
        <v>117990245</v>
      </c>
      <c r="E47" s="26" t="s">
        <v>25</v>
      </c>
      <c r="F47" s="30"/>
      <c r="G47" s="30"/>
    </row>
    <row r="48" spans="3:7" x14ac:dyDescent="0.25">
      <c r="C48" s="27" t="s">
        <v>35</v>
      </c>
      <c r="D48" s="26" t="s">
        <v>44</v>
      </c>
      <c r="E48" s="26" t="s">
        <v>12</v>
      </c>
      <c r="F48" s="30"/>
      <c r="G48" s="30"/>
    </row>
    <row r="49" spans="3:7" x14ac:dyDescent="0.25">
      <c r="C49" s="24" t="s">
        <v>49</v>
      </c>
      <c r="D49" s="25" t="s">
        <v>50</v>
      </c>
      <c r="E49" s="26" t="s">
        <v>12</v>
      </c>
      <c r="F49" s="30"/>
      <c r="G49" s="30"/>
    </row>
    <row r="50" spans="3:7" x14ac:dyDescent="0.25">
      <c r="C50" s="24" t="s">
        <v>51</v>
      </c>
      <c r="D50" s="26" t="s">
        <v>58</v>
      </c>
      <c r="E50" s="26" t="s">
        <v>12</v>
      </c>
      <c r="F50" s="30"/>
      <c r="G50" s="30"/>
    </row>
    <row r="51" spans="3:7" x14ac:dyDescent="0.25">
      <c r="C51" s="29"/>
      <c r="D51" s="29"/>
      <c r="E51" s="29"/>
      <c r="F51" s="31"/>
      <c r="G51" s="31"/>
    </row>
    <row r="54" spans="3:7" x14ac:dyDescent="0.25">
      <c r="E54" s="32" t="s">
        <v>61</v>
      </c>
    </row>
    <row r="55" spans="3:7" x14ac:dyDescent="0.25">
      <c r="E55" s="33" t="s">
        <v>64</v>
      </c>
    </row>
    <row r="56" spans="3:7" x14ac:dyDescent="0.25">
      <c r="C56" s="23"/>
      <c r="D56" s="23"/>
      <c r="E56" s="23"/>
      <c r="F56" s="23"/>
      <c r="G56" s="23"/>
    </row>
    <row r="57" spans="3:7" x14ac:dyDescent="0.25">
      <c r="C57" s="39" t="s">
        <v>6</v>
      </c>
      <c r="D57" s="39" t="s">
        <v>5</v>
      </c>
      <c r="E57" s="30" t="s">
        <v>0</v>
      </c>
      <c r="F57" s="30" t="s">
        <v>60</v>
      </c>
      <c r="G57" s="30" t="s">
        <v>70</v>
      </c>
    </row>
    <row r="58" spans="3:7" x14ac:dyDescent="0.25">
      <c r="C58" s="39"/>
      <c r="D58" s="39"/>
      <c r="E58" s="30"/>
      <c r="F58" s="30"/>
      <c r="G58" s="30"/>
    </row>
    <row r="59" spans="3:7" x14ac:dyDescent="0.25">
      <c r="C59" s="24" t="s">
        <v>14</v>
      </c>
      <c r="D59" s="25" t="s">
        <v>52</v>
      </c>
      <c r="E59" s="26" t="s">
        <v>7</v>
      </c>
      <c r="F59" s="30"/>
      <c r="G59" s="30"/>
    </row>
    <row r="60" spans="3:7" x14ac:dyDescent="0.25">
      <c r="C60" s="24" t="s">
        <v>15</v>
      </c>
      <c r="D60" s="26" t="s">
        <v>53</v>
      </c>
      <c r="E60" s="26" t="s">
        <v>19</v>
      </c>
      <c r="F60" s="30"/>
      <c r="G60" s="30"/>
    </row>
    <row r="61" spans="3:7" x14ac:dyDescent="0.25">
      <c r="C61" s="24" t="s">
        <v>16</v>
      </c>
      <c r="D61" s="26" t="s">
        <v>54</v>
      </c>
      <c r="E61" s="26" t="s">
        <v>26</v>
      </c>
      <c r="F61" s="30"/>
      <c r="G61" s="30"/>
    </row>
    <row r="62" spans="3:7" x14ac:dyDescent="0.25">
      <c r="C62" s="24" t="s">
        <v>17</v>
      </c>
      <c r="D62" s="26" t="s">
        <v>55</v>
      </c>
      <c r="E62" s="26" t="s">
        <v>27</v>
      </c>
      <c r="F62" s="30"/>
      <c r="G62" s="30"/>
    </row>
    <row r="63" spans="3:7" x14ac:dyDescent="0.25">
      <c r="C63" s="24" t="s">
        <v>18</v>
      </c>
      <c r="D63" s="26" t="s">
        <v>56</v>
      </c>
      <c r="E63" s="26" t="s">
        <v>27</v>
      </c>
      <c r="F63" s="30"/>
      <c r="G63" s="30"/>
    </row>
    <row r="64" spans="3:7" x14ac:dyDescent="0.25">
      <c r="C64" s="27" t="s">
        <v>29</v>
      </c>
      <c r="D64" s="25" t="s">
        <v>48</v>
      </c>
      <c r="E64" s="26" t="s">
        <v>28</v>
      </c>
      <c r="F64" s="30"/>
      <c r="G64" s="30"/>
    </row>
    <row r="65" spans="3:7" x14ac:dyDescent="0.25">
      <c r="C65" s="27" t="s">
        <v>30</v>
      </c>
      <c r="D65" s="28">
        <v>117760078</v>
      </c>
      <c r="E65" s="26" t="s">
        <v>20</v>
      </c>
      <c r="F65" s="30"/>
      <c r="G65" s="30"/>
    </row>
    <row r="66" spans="3:7" x14ac:dyDescent="0.25">
      <c r="C66" s="27" t="s">
        <v>37</v>
      </c>
      <c r="D66" s="28" t="s">
        <v>45</v>
      </c>
      <c r="E66" s="26" t="s">
        <v>21</v>
      </c>
      <c r="F66" s="30"/>
      <c r="G66" s="30"/>
    </row>
    <row r="67" spans="3:7" x14ac:dyDescent="0.25">
      <c r="C67" s="27" t="s">
        <v>59</v>
      </c>
      <c r="D67" s="28" t="s">
        <v>46</v>
      </c>
      <c r="E67" s="26" t="s">
        <v>11</v>
      </c>
      <c r="F67" s="30"/>
      <c r="G67" s="30"/>
    </row>
    <row r="68" spans="3:7" x14ac:dyDescent="0.25">
      <c r="C68" s="27" t="s">
        <v>38</v>
      </c>
      <c r="D68" s="26" t="s">
        <v>39</v>
      </c>
      <c r="E68" s="26" t="s">
        <v>21</v>
      </c>
      <c r="F68" s="30"/>
      <c r="G68" s="30"/>
    </row>
    <row r="69" spans="3:7" x14ac:dyDescent="0.25">
      <c r="C69" s="27" t="s">
        <v>31</v>
      </c>
      <c r="D69" s="26" t="s">
        <v>40</v>
      </c>
      <c r="E69" s="26" t="s">
        <v>22</v>
      </c>
      <c r="F69" s="30"/>
      <c r="G69" s="30"/>
    </row>
    <row r="70" spans="3:7" x14ac:dyDescent="0.25">
      <c r="C70" s="27" t="s">
        <v>32</v>
      </c>
      <c r="D70" s="26" t="s">
        <v>41</v>
      </c>
      <c r="E70" s="26" t="s">
        <v>23</v>
      </c>
      <c r="F70" s="30"/>
      <c r="G70" s="30"/>
    </row>
    <row r="71" spans="3:7" x14ac:dyDescent="0.25">
      <c r="C71" s="27" t="s">
        <v>33</v>
      </c>
      <c r="D71" s="26" t="s">
        <v>42</v>
      </c>
      <c r="E71" s="26" t="s">
        <v>24</v>
      </c>
      <c r="F71" s="30"/>
      <c r="G71" s="30"/>
    </row>
    <row r="72" spans="3:7" x14ac:dyDescent="0.25">
      <c r="C72" s="27" t="s">
        <v>34</v>
      </c>
      <c r="D72" s="26" t="s">
        <v>43</v>
      </c>
      <c r="E72" s="26" t="s">
        <v>23</v>
      </c>
      <c r="F72" s="30"/>
      <c r="G72" s="30"/>
    </row>
    <row r="73" spans="3:7" x14ac:dyDescent="0.25">
      <c r="C73" s="27" t="s">
        <v>36</v>
      </c>
      <c r="D73" s="28">
        <v>117990245</v>
      </c>
      <c r="E73" s="26" t="s">
        <v>25</v>
      </c>
      <c r="F73" s="30"/>
      <c r="G73" s="30"/>
    </row>
    <row r="74" spans="3:7" x14ac:dyDescent="0.25">
      <c r="C74" s="27" t="s">
        <v>35</v>
      </c>
      <c r="D74" s="26" t="s">
        <v>44</v>
      </c>
      <c r="E74" s="26" t="s">
        <v>12</v>
      </c>
      <c r="F74" s="30"/>
      <c r="G74" s="30"/>
    </row>
    <row r="75" spans="3:7" x14ac:dyDescent="0.25">
      <c r="C75" s="24" t="s">
        <v>49</v>
      </c>
      <c r="D75" s="25" t="s">
        <v>50</v>
      </c>
      <c r="E75" s="26" t="s">
        <v>12</v>
      </c>
      <c r="F75" s="30"/>
      <c r="G75" s="30"/>
    </row>
    <row r="76" spans="3:7" x14ac:dyDescent="0.25">
      <c r="C76" s="24" t="s">
        <v>51</v>
      </c>
      <c r="D76" s="26" t="s">
        <v>58</v>
      </c>
      <c r="E76" s="26" t="s">
        <v>12</v>
      </c>
      <c r="F76" s="30"/>
      <c r="G76" s="30"/>
    </row>
    <row r="77" spans="3:7" x14ac:dyDescent="0.25">
      <c r="C77" s="29"/>
      <c r="D77" s="29"/>
      <c r="E77" s="29"/>
      <c r="F77" s="31"/>
      <c r="G77" s="31"/>
    </row>
    <row r="80" spans="3:7" x14ac:dyDescent="0.25">
      <c r="E80" s="32" t="s">
        <v>61</v>
      </c>
    </row>
    <row r="81" spans="3:7" x14ac:dyDescent="0.25">
      <c r="E81" s="33" t="s">
        <v>65</v>
      </c>
    </row>
    <row r="82" spans="3:7" x14ac:dyDescent="0.25">
      <c r="C82" s="23"/>
      <c r="D82" s="23"/>
      <c r="E82" s="23"/>
      <c r="F82" s="23"/>
      <c r="G82" s="23"/>
    </row>
    <row r="83" spans="3:7" x14ac:dyDescent="0.25">
      <c r="C83" s="39" t="s">
        <v>6</v>
      </c>
      <c r="D83" s="39" t="s">
        <v>5</v>
      </c>
      <c r="E83" s="30" t="s">
        <v>0</v>
      </c>
      <c r="F83" s="30" t="s">
        <v>60</v>
      </c>
      <c r="G83" s="30" t="s">
        <v>70</v>
      </c>
    </row>
    <row r="84" spans="3:7" x14ac:dyDescent="0.25">
      <c r="C84" s="39"/>
      <c r="D84" s="39"/>
      <c r="E84" s="30"/>
      <c r="F84" s="30"/>
      <c r="G84" s="30"/>
    </row>
    <row r="85" spans="3:7" x14ac:dyDescent="0.25">
      <c r="C85" s="24" t="s">
        <v>14</v>
      </c>
      <c r="D85" s="25" t="s">
        <v>52</v>
      </c>
      <c r="E85" s="26" t="s">
        <v>7</v>
      </c>
      <c r="F85" s="30"/>
      <c r="G85" s="30"/>
    </row>
    <row r="86" spans="3:7" x14ac:dyDescent="0.25">
      <c r="C86" s="24" t="s">
        <v>15</v>
      </c>
      <c r="D86" s="26" t="s">
        <v>53</v>
      </c>
      <c r="E86" s="26" t="s">
        <v>19</v>
      </c>
      <c r="F86" s="30"/>
      <c r="G86" s="30"/>
    </row>
    <row r="87" spans="3:7" x14ac:dyDescent="0.25">
      <c r="C87" s="24" t="s">
        <v>16</v>
      </c>
      <c r="D87" s="26" t="s">
        <v>54</v>
      </c>
      <c r="E87" s="26" t="s">
        <v>26</v>
      </c>
      <c r="F87" s="30"/>
      <c r="G87" s="30"/>
    </row>
    <row r="88" spans="3:7" x14ac:dyDescent="0.25">
      <c r="C88" s="24" t="s">
        <v>17</v>
      </c>
      <c r="D88" s="26" t="s">
        <v>55</v>
      </c>
      <c r="E88" s="26" t="s">
        <v>27</v>
      </c>
      <c r="F88" s="30"/>
      <c r="G88" s="30"/>
    </row>
    <row r="89" spans="3:7" x14ac:dyDescent="0.25">
      <c r="C89" s="24" t="s">
        <v>18</v>
      </c>
      <c r="D89" s="26" t="s">
        <v>56</v>
      </c>
      <c r="E89" s="26" t="s">
        <v>27</v>
      </c>
      <c r="F89" s="30"/>
      <c r="G89" s="30"/>
    </row>
    <row r="90" spans="3:7" x14ac:dyDescent="0.25">
      <c r="C90" s="27" t="s">
        <v>29</v>
      </c>
      <c r="D90" s="25" t="s">
        <v>48</v>
      </c>
      <c r="E90" s="26" t="s">
        <v>28</v>
      </c>
      <c r="F90" s="30"/>
      <c r="G90" s="30"/>
    </row>
    <row r="91" spans="3:7" x14ac:dyDescent="0.25">
      <c r="C91" s="27" t="s">
        <v>30</v>
      </c>
      <c r="D91" s="28">
        <v>117760078</v>
      </c>
      <c r="E91" s="26" t="s">
        <v>20</v>
      </c>
      <c r="F91" s="30"/>
      <c r="G91" s="30"/>
    </row>
    <row r="92" spans="3:7" x14ac:dyDescent="0.25">
      <c r="C92" s="27" t="s">
        <v>37</v>
      </c>
      <c r="D92" s="28" t="s">
        <v>45</v>
      </c>
      <c r="E92" s="26" t="s">
        <v>21</v>
      </c>
      <c r="F92" s="30"/>
      <c r="G92" s="30"/>
    </row>
    <row r="93" spans="3:7" x14ac:dyDescent="0.25">
      <c r="C93" s="27" t="s">
        <v>59</v>
      </c>
      <c r="D93" s="28" t="s">
        <v>46</v>
      </c>
      <c r="E93" s="26" t="s">
        <v>11</v>
      </c>
      <c r="F93" s="30"/>
      <c r="G93" s="30"/>
    </row>
    <row r="94" spans="3:7" x14ac:dyDescent="0.25">
      <c r="C94" s="27" t="s">
        <v>38</v>
      </c>
      <c r="D94" s="26" t="s">
        <v>39</v>
      </c>
      <c r="E94" s="26" t="s">
        <v>21</v>
      </c>
      <c r="F94" s="30"/>
      <c r="G94" s="30"/>
    </row>
    <row r="95" spans="3:7" x14ac:dyDescent="0.25">
      <c r="C95" s="27" t="s">
        <v>31</v>
      </c>
      <c r="D95" s="26" t="s">
        <v>40</v>
      </c>
      <c r="E95" s="26" t="s">
        <v>22</v>
      </c>
      <c r="F95" s="30"/>
      <c r="G95" s="30"/>
    </row>
    <row r="96" spans="3:7" x14ac:dyDescent="0.25">
      <c r="C96" s="27" t="s">
        <v>32</v>
      </c>
      <c r="D96" s="26" t="s">
        <v>41</v>
      </c>
      <c r="E96" s="26" t="s">
        <v>23</v>
      </c>
      <c r="F96" s="30"/>
      <c r="G96" s="30"/>
    </row>
    <row r="97" spans="3:7" x14ac:dyDescent="0.25">
      <c r="C97" s="27" t="s">
        <v>33</v>
      </c>
      <c r="D97" s="26" t="s">
        <v>42</v>
      </c>
      <c r="E97" s="26" t="s">
        <v>24</v>
      </c>
      <c r="F97" s="30"/>
      <c r="G97" s="30"/>
    </row>
    <row r="98" spans="3:7" x14ac:dyDescent="0.25">
      <c r="C98" s="27" t="s">
        <v>34</v>
      </c>
      <c r="D98" s="26" t="s">
        <v>43</v>
      </c>
      <c r="E98" s="26" t="s">
        <v>23</v>
      </c>
      <c r="F98" s="30"/>
      <c r="G98" s="30"/>
    </row>
    <row r="99" spans="3:7" x14ac:dyDescent="0.25">
      <c r="C99" s="27" t="s">
        <v>36</v>
      </c>
      <c r="D99" s="28">
        <v>117990245</v>
      </c>
      <c r="E99" s="26" t="s">
        <v>25</v>
      </c>
      <c r="F99" s="30"/>
      <c r="G99" s="30"/>
    </row>
    <row r="100" spans="3:7" x14ac:dyDescent="0.25">
      <c r="C100" s="27" t="s">
        <v>35</v>
      </c>
      <c r="D100" s="26" t="s">
        <v>44</v>
      </c>
      <c r="E100" s="26" t="s">
        <v>12</v>
      </c>
      <c r="F100" s="30"/>
      <c r="G100" s="30"/>
    </row>
    <row r="101" spans="3:7" x14ac:dyDescent="0.25">
      <c r="C101" s="24" t="s">
        <v>49</v>
      </c>
      <c r="D101" s="25" t="s">
        <v>50</v>
      </c>
      <c r="E101" s="26" t="s">
        <v>12</v>
      </c>
      <c r="F101" s="30"/>
      <c r="G101" s="30"/>
    </row>
    <row r="102" spans="3:7" x14ac:dyDescent="0.25">
      <c r="C102" s="24" t="s">
        <v>51</v>
      </c>
      <c r="D102" s="26" t="s">
        <v>58</v>
      </c>
      <c r="E102" s="26" t="s">
        <v>12</v>
      </c>
      <c r="F102" s="30"/>
      <c r="G102" s="30"/>
    </row>
    <row r="103" spans="3:7" x14ac:dyDescent="0.25">
      <c r="C103" s="29"/>
      <c r="D103" s="29"/>
      <c r="E103" s="29"/>
      <c r="F103" s="31"/>
      <c r="G103" s="31"/>
    </row>
    <row r="106" spans="3:7" x14ac:dyDescent="0.25">
      <c r="E106" s="32" t="s">
        <v>61</v>
      </c>
    </row>
    <row r="107" spans="3:7" x14ac:dyDescent="0.25">
      <c r="E107" s="33" t="s">
        <v>66</v>
      </c>
    </row>
    <row r="108" spans="3:7" x14ac:dyDescent="0.25">
      <c r="C108" s="23"/>
      <c r="D108" s="23"/>
      <c r="E108" s="23"/>
      <c r="F108" s="23"/>
      <c r="G108" s="23"/>
    </row>
    <row r="109" spans="3:7" x14ac:dyDescent="0.25">
      <c r="C109" s="39" t="s">
        <v>6</v>
      </c>
      <c r="D109" s="39" t="s">
        <v>5</v>
      </c>
      <c r="E109" s="30" t="s">
        <v>0</v>
      </c>
      <c r="F109" s="30" t="s">
        <v>60</v>
      </c>
      <c r="G109" s="30" t="s">
        <v>70</v>
      </c>
    </row>
    <row r="110" spans="3:7" x14ac:dyDescent="0.25">
      <c r="C110" s="39"/>
      <c r="D110" s="39"/>
      <c r="E110" s="30"/>
      <c r="F110" s="30"/>
      <c r="G110" s="30"/>
    </row>
    <row r="111" spans="3:7" x14ac:dyDescent="0.25">
      <c r="C111" s="24" t="s">
        <v>14</v>
      </c>
      <c r="D111" s="25" t="s">
        <v>52</v>
      </c>
      <c r="E111" s="26" t="s">
        <v>7</v>
      </c>
      <c r="F111" s="30"/>
      <c r="G111" s="30"/>
    </row>
    <row r="112" spans="3:7" x14ac:dyDescent="0.25">
      <c r="C112" s="24" t="s">
        <v>15</v>
      </c>
      <c r="D112" s="26" t="s">
        <v>53</v>
      </c>
      <c r="E112" s="26" t="s">
        <v>19</v>
      </c>
      <c r="F112" s="30"/>
      <c r="G112" s="30"/>
    </row>
    <row r="113" spans="3:7" x14ac:dyDescent="0.25">
      <c r="C113" s="24" t="s">
        <v>16</v>
      </c>
      <c r="D113" s="26" t="s">
        <v>54</v>
      </c>
      <c r="E113" s="26" t="s">
        <v>26</v>
      </c>
      <c r="F113" s="30"/>
      <c r="G113" s="30"/>
    </row>
    <row r="114" spans="3:7" x14ac:dyDescent="0.25">
      <c r="C114" s="24" t="s">
        <v>17</v>
      </c>
      <c r="D114" s="26" t="s">
        <v>55</v>
      </c>
      <c r="E114" s="26" t="s">
        <v>27</v>
      </c>
      <c r="F114" s="30"/>
      <c r="G114" s="30"/>
    </row>
    <row r="115" spans="3:7" x14ac:dyDescent="0.25">
      <c r="C115" s="24" t="s">
        <v>18</v>
      </c>
      <c r="D115" s="26" t="s">
        <v>56</v>
      </c>
      <c r="E115" s="26" t="s">
        <v>27</v>
      </c>
      <c r="F115" s="30"/>
      <c r="G115" s="30"/>
    </row>
    <row r="116" spans="3:7" x14ac:dyDescent="0.25">
      <c r="C116" s="27" t="s">
        <v>29</v>
      </c>
      <c r="D116" s="25" t="s">
        <v>48</v>
      </c>
      <c r="E116" s="26" t="s">
        <v>28</v>
      </c>
      <c r="F116" s="30"/>
      <c r="G116" s="30"/>
    </row>
    <row r="117" spans="3:7" x14ac:dyDescent="0.25">
      <c r="C117" s="27" t="s">
        <v>30</v>
      </c>
      <c r="D117" s="28">
        <v>117760078</v>
      </c>
      <c r="E117" s="26" t="s">
        <v>20</v>
      </c>
      <c r="F117" s="30"/>
      <c r="G117" s="30"/>
    </row>
    <row r="118" spans="3:7" x14ac:dyDescent="0.25">
      <c r="C118" s="27" t="s">
        <v>37</v>
      </c>
      <c r="D118" s="28" t="s">
        <v>45</v>
      </c>
      <c r="E118" s="26" t="s">
        <v>21</v>
      </c>
      <c r="F118" s="30"/>
      <c r="G118" s="30"/>
    </row>
    <row r="119" spans="3:7" x14ac:dyDescent="0.25">
      <c r="C119" s="27" t="s">
        <v>59</v>
      </c>
      <c r="D119" s="28" t="s">
        <v>46</v>
      </c>
      <c r="E119" s="26" t="s">
        <v>11</v>
      </c>
      <c r="F119" s="30"/>
      <c r="G119" s="30"/>
    </row>
    <row r="120" spans="3:7" x14ac:dyDescent="0.25">
      <c r="C120" s="27" t="s">
        <v>38</v>
      </c>
      <c r="D120" s="26" t="s">
        <v>39</v>
      </c>
      <c r="E120" s="26" t="s">
        <v>21</v>
      </c>
      <c r="F120" s="30"/>
      <c r="G120" s="30"/>
    </row>
    <row r="121" spans="3:7" x14ac:dyDescent="0.25">
      <c r="C121" s="27" t="s">
        <v>31</v>
      </c>
      <c r="D121" s="26" t="s">
        <v>40</v>
      </c>
      <c r="E121" s="26" t="s">
        <v>22</v>
      </c>
      <c r="F121" s="30"/>
      <c r="G121" s="30"/>
    </row>
    <row r="122" spans="3:7" x14ac:dyDescent="0.25">
      <c r="C122" s="27" t="s">
        <v>32</v>
      </c>
      <c r="D122" s="26" t="s">
        <v>41</v>
      </c>
      <c r="E122" s="26" t="s">
        <v>23</v>
      </c>
      <c r="F122" s="30"/>
      <c r="G122" s="30"/>
    </row>
    <row r="123" spans="3:7" x14ac:dyDescent="0.25">
      <c r="C123" s="27" t="s">
        <v>33</v>
      </c>
      <c r="D123" s="26" t="s">
        <v>42</v>
      </c>
      <c r="E123" s="26" t="s">
        <v>24</v>
      </c>
      <c r="F123" s="30"/>
      <c r="G123" s="30"/>
    </row>
    <row r="124" spans="3:7" x14ac:dyDescent="0.25">
      <c r="C124" s="27" t="s">
        <v>34</v>
      </c>
      <c r="D124" s="26" t="s">
        <v>43</v>
      </c>
      <c r="E124" s="26" t="s">
        <v>23</v>
      </c>
      <c r="F124" s="30"/>
      <c r="G124" s="30"/>
    </row>
    <row r="125" spans="3:7" x14ac:dyDescent="0.25">
      <c r="C125" s="27" t="s">
        <v>36</v>
      </c>
      <c r="D125" s="28">
        <v>117990245</v>
      </c>
      <c r="E125" s="26" t="s">
        <v>25</v>
      </c>
      <c r="F125" s="30"/>
      <c r="G125" s="30"/>
    </row>
    <row r="126" spans="3:7" x14ac:dyDescent="0.25">
      <c r="C126" s="27" t="s">
        <v>35</v>
      </c>
      <c r="D126" s="26" t="s">
        <v>44</v>
      </c>
      <c r="E126" s="26" t="s">
        <v>12</v>
      </c>
      <c r="F126" s="30"/>
      <c r="G126" s="30"/>
    </row>
    <row r="127" spans="3:7" x14ac:dyDescent="0.25">
      <c r="C127" s="24" t="s">
        <v>49</v>
      </c>
      <c r="D127" s="25" t="s">
        <v>50</v>
      </c>
      <c r="E127" s="26" t="s">
        <v>12</v>
      </c>
      <c r="F127" s="30"/>
      <c r="G127" s="30"/>
    </row>
    <row r="128" spans="3:7" x14ac:dyDescent="0.25">
      <c r="C128" s="24" t="s">
        <v>51</v>
      </c>
      <c r="D128" s="26" t="s">
        <v>58</v>
      </c>
      <c r="E128" s="26" t="s">
        <v>12</v>
      </c>
      <c r="F128" s="30"/>
      <c r="G128" s="30"/>
    </row>
    <row r="129" spans="3:7" x14ac:dyDescent="0.25">
      <c r="C129" s="29"/>
      <c r="D129" s="29"/>
      <c r="E129" s="29"/>
      <c r="F129" s="31"/>
      <c r="G129" s="31"/>
    </row>
    <row r="132" spans="3:7" x14ac:dyDescent="0.25">
      <c r="E132" s="32" t="s">
        <v>61</v>
      </c>
    </row>
    <row r="133" spans="3:7" x14ac:dyDescent="0.25">
      <c r="E133" s="33" t="s">
        <v>67</v>
      </c>
    </row>
    <row r="134" spans="3:7" x14ac:dyDescent="0.25">
      <c r="C134" s="23"/>
      <c r="D134" s="23"/>
      <c r="E134" s="23"/>
      <c r="F134" s="23"/>
      <c r="G134" s="23"/>
    </row>
    <row r="135" spans="3:7" x14ac:dyDescent="0.25">
      <c r="C135" s="39" t="s">
        <v>6</v>
      </c>
      <c r="D135" s="39" t="s">
        <v>5</v>
      </c>
      <c r="E135" s="30" t="s">
        <v>0</v>
      </c>
      <c r="F135" s="30" t="s">
        <v>60</v>
      </c>
      <c r="G135" s="30" t="s">
        <v>70</v>
      </c>
    </row>
    <row r="136" spans="3:7" x14ac:dyDescent="0.25">
      <c r="C136" s="39"/>
      <c r="D136" s="39"/>
      <c r="E136" s="30"/>
      <c r="F136" s="30"/>
      <c r="G136" s="30"/>
    </row>
    <row r="137" spans="3:7" x14ac:dyDescent="0.25">
      <c r="C137" s="24" t="s">
        <v>14</v>
      </c>
      <c r="D137" s="25" t="s">
        <v>52</v>
      </c>
      <c r="E137" s="26" t="s">
        <v>7</v>
      </c>
      <c r="F137" s="30"/>
      <c r="G137" s="30"/>
    </row>
    <row r="138" spans="3:7" x14ac:dyDescent="0.25">
      <c r="C138" s="24" t="s">
        <v>15</v>
      </c>
      <c r="D138" s="26" t="s">
        <v>53</v>
      </c>
      <c r="E138" s="26" t="s">
        <v>19</v>
      </c>
      <c r="F138" s="30"/>
      <c r="G138" s="30"/>
    </row>
    <row r="139" spans="3:7" x14ac:dyDescent="0.25">
      <c r="C139" s="24" t="s">
        <v>16</v>
      </c>
      <c r="D139" s="26" t="s">
        <v>54</v>
      </c>
      <c r="E139" s="26" t="s">
        <v>26</v>
      </c>
      <c r="F139" s="30"/>
      <c r="G139" s="30"/>
    </row>
    <row r="140" spans="3:7" x14ac:dyDescent="0.25">
      <c r="C140" s="24" t="s">
        <v>17</v>
      </c>
      <c r="D140" s="26" t="s">
        <v>55</v>
      </c>
      <c r="E140" s="26" t="s">
        <v>27</v>
      </c>
      <c r="F140" s="30"/>
      <c r="G140" s="30"/>
    </row>
    <row r="141" spans="3:7" x14ac:dyDescent="0.25">
      <c r="C141" s="24" t="s">
        <v>18</v>
      </c>
      <c r="D141" s="26" t="s">
        <v>56</v>
      </c>
      <c r="E141" s="26" t="s">
        <v>27</v>
      </c>
      <c r="F141" s="30"/>
      <c r="G141" s="30"/>
    </row>
    <row r="142" spans="3:7" x14ac:dyDescent="0.25">
      <c r="C142" s="27" t="s">
        <v>29</v>
      </c>
      <c r="D142" s="25" t="s">
        <v>48</v>
      </c>
      <c r="E142" s="26" t="s">
        <v>28</v>
      </c>
      <c r="F142" s="30"/>
      <c r="G142" s="30"/>
    </row>
    <row r="143" spans="3:7" x14ac:dyDescent="0.25">
      <c r="C143" s="27" t="s">
        <v>30</v>
      </c>
      <c r="D143" s="28">
        <v>117760078</v>
      </c>
      <c r="E143" s="26" t="s">
        <v>20</v>
      </c>
      <c r="F143" s="30"/>
      <c r="G143" s="30"/>
    </row>
    <row r="144" spans="3:7" x14ac:dyDescent="0.25">
      <c r="C144" s="27" t="s">
        <v>37</v>
      </c>
      <c r="D144" s="28" t="s">
        <v>45</v>
      </c>
      <c r="E144" s="26" t="s">
        <v>21</v>
      </c>
      <c r="F144" s="30"/>
      <c r="G144" s="30"/>
    </row>
    <row r="145" spans="3:7" x14ac:dyDescent="0.25">
      <c r="C145" s="27" t="s">
        <v>59</v>
      </c>
      <c r="D145" s="28" t="s">
        <v>46</v>
      </c>
      <c r="E145" s="26" t="s">
        <v>11</v>
      </c>
      <c r="F145" s="30"/>
      <c r="G145" s="30"/>
    </row>
    <row r="146" spans="3:7" x14ac:dyDescent="0.25">
      <c r="C146" s="27" t="s">
        <v>38</v>
      </c>
      <c r="D146" s="26" t="s">
        <v>39</v>
      </c>
      <c r="E146" s="26" t="s">
        <v>21</v>
      </c>
      <c r="F146" s="30"/>
      <c r="G146" s="30"/>
    </row>
    <row r="147" spans="3:7" x14ac:dyDescent="0.25">
      <c r="C147" s="27" t="s">
        <v>31</v>
      </c>
      <c r="D147" s="26" t="s">
        <v>40</v>
      </c>
      <c r="E147" s="26" t="s">
        <v>22</v>
      </c>
      <c r="F147" s="30"/>
      <c r="G147" s="30"/>
    </row>
    <row r="148" spans="3:7" x14ac:dyDescent="0.25">
      <c r="C148" s="27" t="s">
        <v>32</v>
      </c>
      <c r="D148" s="26" t="s">
        <v>41</v>
      </c>
      <c r="E148" s="26" t="s">
        <v>23</v>
      </c>
      <c r="F148" s="30"/>
      <c r="G148" s="30"/>
    </row>
    <row r="149" spans="3:7" x14ac:dyDescent="0.25">
      <c r="C149" s="27" t="s">
        <v>33</v>
      </c>
      <c r="D149" s="26" t="s">
        <v>42</v>
      </c>
      <c r="E149" s="26" t="s">
        <v>24</v>
      </c>
      <c r="F149" s="30"/>
      <c r="G149" s="30"/>
    </row>
    <row r="150" spans="3:7" x14ac:dyDescent="0.25">
      <c r="C150" s="27" t="s">
        <v>34</v>
      </c>
      <c r="D150" s="26" t="s">
        <v>43</v>
      </c>
      <c r="E150" s="26" t="s">
        <v>23</v>
      </c>
      <c r="F150" s="30"/>
      <c r="G150" s="30"/>
    </row>
    <row r="151" spans="3:7" x14ac:dyDescent="0.25">
      <c r="C151" s="27" t="s">
        <v>36</v>
      </c>
      <c r="D151" s="28">
        <v>117990245</v>
      </c>
      <c r="E151" s="26" t="s">
        <v>25</v>
      </c>
      <c r="F151" s="30"/>
      <c r="G151" s="30"/>
    </row>
    <row r="152" spans="3:7" x14ac:dyDescent="0.25">
      <c r="C152" s="27" t="s">
        <v>35</v>
      </c>
      <c r="D152" s="26" t="s">
        <v>44</v>
      </c>
      <c r="E152" s="26" t="s">
        <v>12</v>
      </c>
      <c r="F152" s="30"/>
      <c r="G152" s="30"/>
    </row>
    <row r="153" spans="3:7" x14ac:dyDescent="0.25">
      <c r="C153" s="24" t="s">
        <v>49</v>
      </c>
      <c r="D153" s="25" t="s">
        <v>50</v>
      </c>
      <c r="E153" s="26" t="s">
        <v>12</v>
      </c>
      <c r="F153" s="30"/>
      <c r="G153" s="30"/>
    </row>
    <row r="154" spans="3:7" x14ac:dyDescent="0.25">
      <c r="C154" s="24" t="s">
        <v>51</v>
      </c>
      <c r="D154" s="26" t="s">
        <v>58</v>
      </c>
      <c r="E154" s="26" t="s">
        <v>12</v>
      </c>
      <c r="F154" s="30"/>
      <c r="G154" s="30"/>
    </row>
    <row r="155" spans="3:7" x14ac:dyDescent="0.25">
      <c r="C155" s="29"/>
      <c r="D155" s="29"/>
      <c r="E155" s="29"/>
      <c r="F155" s="31"/>
      <c r="G155" s="31"/>
    </row>
    <row r="158" spans="3:7" x14ac:dyDescent="0.25">
      <c r="E158" s="32" t="s">
        <v>61</v>
      </c>
    </row>
    <row r="159" spans="3:7" x14ac:dyDescent="0.25">
      <c r="E159" s="33" t="s">
        <v>68</v>
      </c>
    </row>
    <row r="160" spans="3:7" x14ac:dyDescent="0.25">
      <c r="C160" s="23"/>
      <c r="D160" s="23"/>
      <c r="E160" s="23"/>
      <c r="F160" s="23"/>
      <c r="G160" s="23"/>
    </row>
    <row r="161" spans="3:7" x14ac:dyDescent="0.25">
      <c r="C161" s="39" t="s">
        <v>6</v>
      </c>
      <c r="D161" s="39" t="s">
        <v>5</v>
      </c>
      <c r="E161" s="30" t="s">
        <v>0</v>
      </c>
      <c r="F161" s="30" t="s">
        <v>60</v>
      </c>
      <c r="G161" s="30" t="s">
        <v>70</v>
      </c>
    </row>
    <row r="162" spans="3:7" x14ac:dyDescent="0.25">
      <c r="C162" s="39"/>
      <c r="D162" s="39"/>
      <c r="E162" s="30"/>
      <c r="F162" s="30"/>
      <c r="G162" s="30"/>
    </row>
    <row r="163" spans="3:7" x14ac:dyDescent="0.25">
      <c r="C163" s="24" t="s">
        <v>14</v>
      </c>
      <c r="D163" s="25" t="s">
        <v>52</v>
      </c>
      <c r="E163" s="26" t="s">
        <v>7</v>
      </c>
      <c r="F163" s="30"/>
      <c r="G163" s="30"/>
    </row>
    <row r="164" spans="3:7" x14ac:dyDescent="0.25">
      <c r="C164" s="24" t="s">
        <v>15</v>
      </c>
      <c r="D164" s="26" t="s">
        <v>53</v>
      </c>
      <c r="E164" s="26" t="s">
        <v>19</v>
      </c>
      <c r="F164" s="30"/>
      <c r="G164" s="30"/>
    </row>
    <row r="165" spans="3:7" x14ac:dyDescent="0.25">
      <c r="C165" s="24" t="s">
        <v>16</v>
      </c>
      <c r="D165" s="26" t="s">
        <v>54</v>
      </c>
      <c r="E165" s="26" t="s">
        <v>26</v>
      </c>
      <c r="F165" s="30"/>
      <c r="G165" s="30"/>
    </row>
    <row r="166" spans="3:7" x14ac:dyDescent="0.25">
      <c r="C166" s="24" t="s">
        <v>17</v>
      </c>
      <c r="D166" s="26" t="s">
        <v>55</v>
      </c>
      <c r="E166" s="26" t="s">
        <v>27</v>
      </c>
      <c r="F166" s="30"/>
      <c r="G166" s="30"/>
    </row>
    <row r="167" spans="3:7" x14ac:dyDescent="0.25">
      <c r="C167" s="24" t="s">
        <v>18</v>
      </c>
      <c r="D167" s="26" t="s">
        <v>56</v>
      </c>
      <c r="E167" s="26" t="s">
        <v>27</v>
      </c>
      <c r="F167" s="30"/>
      <c r="G167" s="30"/>
    </row>
    <row r="168" spans="3:7" x14ac:dyDescent="0.25">
      <c r="C168" s="27" t="s">
        <v>29</v>
      </c>
      <c r="D168" s="25" t="s">
        <v>48</v>
      </c>
      <c r="E168" s="26" t="s">
        <v>28</v>
      </c>
      <c r="F168" s="30"/>
      <c r="G168" s="30"/>
    </row>
    <row r="169" spans="3:7" x14ac:dyDescent="0.25">
      <c r="C169" s="27" t="s">
        <v>30</v>
      </c>
      <c r="D169" s="28">
        <v>117760078</v>
      </c>
      <c r="E169" s="26" t="s">
        <v>20</v>
      </c>
      <c r="F169" s="30"/>
      <c r="G169" s="30"/>
    </row>
    <row r="170" spans="3:7" x14ac:dyDescent="0.25">
      <c r="C170" s="27" t="s">
        <v>37</v>
      </c>
      <c r="D170" s="28" t="s">
        <v>45</v>
      </c>
      <c r="E170" s="26" t="s">
        <v>21</v>
      </c>
      <c r="F170" s="30"/>
      <c r="G170" s="30"/>
    </row>
    <row r="171" spans="3:7" x14ac:dyDescent="0.25">
      <c r="C171" s="27" t="s">
        <v>59</v>
      </c>
      <c r="D171" s="28" t="s">
        <v>46</v>
      </c>
      <c r="E171" s="26" t="s">
        <v>11</v>
      </c>
      <c r="F171" s="30"/>
      <c r="G171" s="30"/>
    </row>
    <row r="172" spans="3:7" x14ac:dyDescent="0.25">
      <c r="C172" s="27" t="s">
        <v>38</v>
      </c>
      <c r="D172" s="26" t="s">
        <v>39</v>
      </c>
      <c r="E172" s="26" t="s">
        <v>21</v>
      </c>
      <c r="F172" s="30"/>
      <c r="G172" s="30"/>
    </row>
    <row r="173" spans="3:7" x14ac:dyDescent="0.25">
      <c r="C173" s="27" t="s">
        <v>31</v>
      </c>
      <c r="D173" s="26" t="s">
        <v>40</v>
      </c>
      <c r="E173" s="26" t="s">
        <v>22</v>
      </c>
      <c r="F173" s="30"/>
      <c r="G173" s="30"/>
    </row>
    <row r="174" spans="3:7" x14ac:dyDescent="0.25">
      <c r="C174" s="27" t="s">
        <v>32</v>
      </c>
      <c r="D174" s="26" t="s">
        <v>41</v>
      </c>
      <c r="E174" s="26" t="s">
        <v>23</v>
      </c>
      <c r="F174" s="30"/>
      <c r="G174" s="30"/>
    </row>
    <row r="175" spans="3:7" x14ac:dyDescent="0.25">
      <c r="C175" s="27" t="s">
        <v>33</v>
      </c>
      <c r="D175" s="26" t="s">
        <v>42</v>
      </c>
      <c r="E175" s="26" t="s">
        <v>24</v>
      </c>
      <c r="F175" s="30"/>
      <c r="G175" s="30"/>
    </row>
    <row r="176" spans="3:7" x14ac:dyDescent="0.25">
      <c r="C176" s="27" t="s">
        <v>34</v>
      </c>
      <c r="D176" s="26" t="s">
        <v>43</v>
      </c>
      <c r="E176" s="26" t="s">
        <v>23</v>
      </c>
      <c r="F176" s="30"/>
      <c r="G176" s="30"/>
    </row>
    <row r="177" spans="3:7" x14ac:dyDescent="0.25">
      <c r="C177" s="27" t="s">
        <v>36</v>
      </c>
      <c r="D177" s="28">
        <v>117990245</v>
      </c>
      <c r="E177" s="26" t="s">
        <v>25</v>
      </c>
      <c r="F177" s="30"/>
      <c r="G177" s="30"/>
    </row>
    <row r="178" spans="3:7" x14ac:dyDescent="0.25">
      <c r="C178" s="27" t="s">
        <v>35</v>
      </c>
      <c r="D178" s="26" t="s">
        <v>44</v>
      </c>
      <c r="E178" s="26" t="s">
        <v>12</v>
      </c>
      <c r="F178" s="30"/>
      <c r="G178" s="30"/>
    </row>
    <row r="179" spans="3:7" x14ac:dyDescent="0.25">
      <c r="C179" s="24" t="s">
        <v>49</v>
      </c>
      <c r="D179" s="25" t="s">
        <v>50</v>
      </c>
      <c r="E179" s="26" t="s">
        <v>12</v>
      </c>
      <c r="F179" s="30"/>
      <c r="G179" s="30"/>
    </row>
    <row r="180" spans="3:7" x14ac:dyDescent="0.25">
      <c r="C180" s="24" t="s">
        <v>51</v>
      </c>
      <c r="D180" s="26" t="s">
        <v>58</v>
      </c>
      <c r="E180" s="26" t="s">
        <v>12</v>
      </c>
      <c r="F180" s="30"/>
      <c r="G180" s="30"/>
    </row>
    <row r="181" spans="3:7" x14ac:dyDescent="0.25">
      <c r="C181" s="29"/>
      <c r="D181" s="29"/>
      <c r="E181" s="29"/>
      <c r="F181" s="31"/>
      <c r="G181" s="31"/>
    </row>
    <row r="184" spans="3:7" x14ac:dyDescent="0.25">
      <c r="E184" s="32" t="s">
        <v>61</v>
      </c>
    </row>
    <row r="185" spans="3:7" x14ac:dyDescent="0.25">
      <c r="E185" s="33" t="s">
        <v>69</v>
      </c>
    </row>
    <row r="186" spans="3:7" x14ac:dyDescent="0.25">
      <c r="C186" s="23"/>
      <c r="D186" s="23"/>
      <c r="E186" s="23"/>
      <c r="F186" s="23"/>
      <c r="G186" s="23"/>
    </row>
    <row r="187" spans="3:7" x14ac:dyDescent="0.25">
      <c r="C187" s="39" t="s">
        <v>6</v>
      </c>
      <c r="D187" s="39" t="s">
        <v>5</v>
      </c>
      <c r="E187" s="30" t="s">
        <v>0</v>
      </c>
      <c r="F187" s="30" t="s">
        <v>60</v>
      </c>
      <c r="G187" s="30" t="s">
        <v>70</v>
      </c>
    </row>
    <row r="188" spans="3:7" x14ac:dyDescent="0.25">
      <c r="C188" s="39"/>
      <c r="D188" s="39"/>
      <c r="E188" s="30"/>
      <c r="F188" s="30"/>
      <c r="G188" s="30"/>
    </row>
    <row r="189" spans="3:7" x14ac:dyDescent="0.25">
      <c r="C189" s="24" t="s">
        <v>14</v>
      </c>
      <c r="D189" s="25" t="s">
        <v>52</v>
      </c>
      <c r="E189" s="26" t="s">
        <v>7</v>
      </c>
      <c r="F189" s="30"/>
      <c r="G189" s="30"/>
    </row>
    <row r="190" spans="3:7" x14ac:dyDescent="0.25">
      <c r="C190" s="24" t="s">
        <v>15</v>
      </c>
      <c r="D190" s="26" t="s">
        <v>53</v>
      </c>
      <c r="E190" s="26" t="s">
        <v>19</v>
      </c>
      <c r="F190" s="30"/>
      <c r="G190" s="30"/>
    </row>
    <row r="191" spans="3:7" x14ac:dyDescent="0.25">
      <c r="C191" s="24" t="s">
        <v>16</v>
      </c>
      <c r="D191" s="26" t="s">
        <v>54</v>
      </c>
      <c r="E191" s="26" t="s">
        <v>26</v>
      </c>
      <c r="F191" s="30"/>
      <c r="G191" s="30"/>
    </row>
    <row r="192" spans="3:7" x14ac:dyDescent="0.25">
      <c r="C192" s="24" t="s">
        <v>17</v>
      </c>
      <c r="D192" s="26" t="s">
        <v>55</v>
      </c>
      <c r="E192" s="26" t="s">
        <v>27</v>
      </c>
      <c r="F192" s="30"/>
      <c r="G192" s="30"/>
    </row>
    <row r="193" spans="3:7" x14ac:dyDescent="0.25">
      <c r="C193" s="24" t="s">
        <v>18</v>
      </c>
      <c r="D193" s="26" t="s">
        <v>56</v>
      </c>
      <c r="E193" s="26" t="s">
        <v>27</v>
      </c>
      <c r="F193" s="30"/>
      <c r="G193" s="30"/>
    </row>
    <row r="194" spans="3:7" x14ac:dyDescent="0.25">
      <c r="C194" s="27" t="s">
        <v>29</v>
      </c>
      <c r="D194" s="25" t="s">
        <v>48</v>
      </c>
      <c r="E194" s="26" t="s">
        <v>28</v>
      </c>
      <c r="F194" s="30"/>
      <c r="G194" s="30"/>
    </row>
    <row r="195" spans="3:7" x14ac:dyDescent="0.25">
      <c r="C195" s="27" t="s">
        <v>30</v>
      </c>
      <c r="D195" s="28">
        <v>117760078</v>
      </c>
      <c r="E195" s="26" t="s">
        <v>20</v>
      </c>
      <c r="F195" s="30"/>
      <c r="G195" s="30"/>
    </row>
    <row r="196" spans="3:7" x14ac:dyDescent="0.25">
      <c r="C196" s="27" t="s">
        <v>37</v>
      </c>
      <c r="D196" s="28" t="s">
        <v>45</v>
      </c>
      <c r="E196" s="26" t="s">
        <v>21</v>
      </c>
      <c r="F196" s="30"/>
      <c r="G196" s="30"/>
    </row>
    <row r="197" spans="3:7" x14ac:dyDescent="0.25">
      <c r="C197" s="27" t="s">
        <v>59</v>
      </c>
      <c r="D197" s="28" t="s">
        <v>46</v>
      </c>
      <c r="E197" s="26" t="s">
        <v>11</v>
      </c>
      <c r="F197" s="30"/>
      <c r="G197" s="30"/>
    </row>
    <row r="198" spans="3:7" x14ac:dyDescent="0.25">
      <c r="C198" s="27" t="s">
        <v>38</v>
      </c>
      <c r="D198" s="26" t="s">
        <v>39</v>
      </c>
      <c r="E198" s="26" t="s">
        <v>21</v>
      </c>
      <c r="F198" s="30"/>
      <c r="G198" s="30"/>
    </row>
    <row r="199" spans="3:7" x14ac:dyDescent="0.25">
      <c r="C199" s="27" t="s">
        <v>31</v>
      </c>
      <c r="D199" s="26" t="s">
        <v>40</v>
      </c>
      <c r="E199" s="26" t="s">
        <v>22</v>
      </c>
      <c r="F199" s="30"/>
      <c r="G199" s="30"/>
    </row>
    <row r="200" spans="3:7" x14ac:dyDescent="0.25">
      <c r="C200" s="27" t="s">
        <v>32</v>
      </c>
      <c r="D200" s="26" t="s">
        <v>41</v>
      </c>
      <c r="E200" s="26" t="s">
        <v>23</v>
      </c>
      <c r="F200" s="30"/>
      <c r="G200" s="30"/>
    </row>
    <row r="201" spans="3:7" x14ac:dyDescent="0.25">
      <c r="C201" s="27" t="s">
        <v>33</v>
      </c>
      <c r="D201" s="26" t="s">
        <v>42</v>
      </c>
      <c r="E201" s="26" t="s">
        <v>24</v>
      </c>
      <c r="F201" s="30"/>
      <c r="G201" s="30"/>
    </row>
    <row r="202" spans="3:7" x14ac:dyDescent="0.25">
      <c r="C202" s="27" t="s">
        <v>34</v>
      </c>
      <c r="D202" s="26" t="s">
        <v>43</v>
      </c>
      <c r="E202" s="26" t="s">
        <v>23</v>
      </c>
      <c r="F202" s="30"/>
      <c r="G202" s="30"/>
    </row>
    <row r="203" spans="3:7" x14ac:dyDescent="0.25">
      <c r="C203" s="27" t="s">
        <v>36</v>
      </c>
      <c r="D203" s="28">
        <v>117990245</v>
      </c>
      <c r="E203" s="26" t="s">
        <v>25</v>
      </c>
      <c r="F203" s="30"/>
      <c r="G203" s="30"/>
    </row>
    <row r="204" spans="3:7" x14ac:dyDescent="0.25">
      <c r="C204" s="27" t="s">
        <v>35</v>
      </c>
      <c r="D204" s="26" t="s">
        <v>44</v>
      </c>
      <c r="E204" s="26" t="s">
        <v>12</v>
      </c>
      <c r="F204" s="30"/>
      <c r="G204" s="30"/>
    </row>
    <row r="205" spans="3:7" x14ac:dyDescent="0.25">
      <c r="C205" s="24" t="s">
        <v>49</v>
      </c>
      <c r="D205" s="25" t="s">
        <v>50</v>
      </c>
      <c r="E205" s="26" t="s">
        <v>12</v>
      </c>
      <c r="F205" s="30"/>
      <c r="G205" s="30"/>
    </row>
    <row r="206" spans="3:7" x14ac:dyDescent="0.25">
      <c r="C206" s="24" t="s">
        <v>51</v>
      </c>
      <c r="D206" s="26" t="s">
        <v>58</v>
      </c>
      <c r="E206" s="26" t="s">
        <v>12</v>
      </c>
      <c r="F206" s="30"/>
      <c r="G206" s="30"/>
    </row>
    <row r="207" spans="3:7" x14ac:dyDescent="0.25">
      <c r="C207" s="29"/>
      <c r="D207" s="29"/>
      <c r="E207" s="29"/>
      <c r="F207" s="31"/>
      <c r="G207" s="31"/>
    </row>
  </sheetData>
  <mergeCells count="16">
    <mergeCell ref="C5:C6"/>
    <mergeCell ref="D5:D6"/>
    <mergeCell ref="C31:C32"/>
    <mergeCell ref="D31:D32"/>
    <mergeCell ref="C57:C58"/>
    <mergeCell ref="D57:D58"/>
    <mergeCell ref="C161:C162"/>
    <mergeCell ref="D161:D162"/>
    <mergeCell ref="C187:C188"/>
    <mergeCell ref="D187:D188"/>
    <mergeCell ref="C83:C84"/>
    <mergeCell ref="D83:D84"/>
    <mergeCell ref="C109:C110"/>
    <mergeCell ref="D109:D110"/>
    <mergeCell ref="C135:C136"/>
    <mergeCell ref="D135:D136"/>
  </mergeCells>
  <pageMargins left="0.7" right="0.7" top="0.75" bottom="0.75" header="0.3" footer="0.3"/>
  <ignoredErrors>
    <ignoredError sqref="D14:D15 D196:D197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ABRIL</vt:lpstr>
      <vt:lpstr>CONTROL DE ASISTENCIA-ABRIL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ÁNGELA</cp:lastModifiedBy>
  <cp:lastPrinted>2018-05-13T02:29:16Z</cp:lastPrinted>
  <dcterms:created xsi:type="dcterms:W3CDTF">2017-04-27T02:05:19Z</dcterms:created>
  <dcterms:modified xsi:type="dcterms:W3CDTF">2018-06-11T00:27:11Z</dcterms:modified>
</cp:coreProperties>
</file>